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80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<sst xmlns="http://schemas.openxmlformats.org/spreadsheetml/2006/main" count="217" uniqueCount="89">
  <si>
    <t xml:space="preserve"> Lp</t>
  </si>
  <si>
    <t>Nazwa przedmiotu</t>
  </si>
  <si>
    <t xml:space="preserve">   Liczba godzin w semestrze     </t>
  </si>
  <si>
    <t>Liczba pkt.</t>
  </si>
  <si>
    <t>Razem</t>
  </si>
  <si>
    <t>Wykład</t>
  </si>
  <si>
    <t>Ćwiczenia</t>
  </si>
  <si>
    <t>RAZEM</t>
  </si>
  <si>
    <t>ECTS</t>
  </si>
  <si>
    <t>Ekologia człowieka</t>
  </si>
  <si>
    <t>Prymatologia</t>
  </si>
  <si>
    <t>Antropogeneza</t>
  </si>
  <si>
    <t>Archeologia</t>
  </si>
  <si>
    <t>Paleontologia</t>
  </si>
  <si>
    <t>zaliczenia</t>
  </si>
  <si>
    <t xml:space="preserve">Forma </t>
  </si>
  <si>
    <t>Biochemia</t>
  </si>
  <si>
    <t>Język obcy</t>
  </si>
  <si>
    <t>Wychowanie fizyczne</t>
  </si>
  <si>
    <t>Antropologia ogólna</t>
  </si>
  <si>
    <t>Ewolucjonizm</t>
  </si>
  <si>
    <t>Immunologia</t>
  </si>
  <si>
    <t>Podstawy ekonomii</t>
  </si>
  <si>
    <t>E</t>
  </si>
  <si>
    <t>Z</t>
  </si>
  <si>
    <t>Botanika</t>
  </si>
  <si>
    <t>3E</t>
  </si>
  <si>
    <t>Podstawy statystyki</t>
  </si>
  <si>
    <t>Fakultet humanistyczny</t>
  </si>
  <si>
    <t>4E</t>
  </si>
  <si>
    <t>Technologia informacyjna</t>
  </si>
  <si>
    <t>Bezpieczeństwo pracy i ergonomia</t>
  </si>
  <si>
    <t>Geologia</t>
  </si>
  <si>
    <t>Antropometria i antroposkopia</t>
  </si>
  <si>
    <t>Mikrobiologia</t>
  </si>
  <si>
    <t>Biologia rozwoju człowieka</t>
  </si>
  <si>
    <t>Ergonomia</t>
  </si>
  <si>
    <t>2E</t>
  </si>
  <si>
    <t>Fizjologia człowieka</t>
  </si>
  <si>
    <t>Podstawy prawa i ochrona własności intelektualnej</t>
  </si>
  <si>
    <t>suma 6 semestrów:</t>
  </si>
  <si>
    <t>Fakultet kierunkowy (2)</t>
  </si>
  <si>
    <t>Parazytozy człowieka</t>
  </si>
  <si>
    <t xml:space="preserve">Zoologia </t>
  </si>
  <si>
    <t xml:space="preserve"> Plan studiów stacjonarnych pierwszego stopnia na kierunku BIOLOGIA CZŁOWIEKA </t>
  </si>
  <si>
    <t>7-8</t>
  </si>
  <si>
    <t xml:space="preserve">                                              Rok I , semestr 1  (zimowy) - deficyt - 12 pkt. ECTS</t>
  </si>
  <si>
    <t xml:space="preserve">                                              Rok I , semestr 2   (letni) - deficyt - 12 pkt. ECTS</t>
  </si>
  <si>
    <t xml:space="preserve">                                              Rok II , semestr 3    (zimowy) - deficyt - 12 pkt. ECTS</t>
  </si>
  <si>
    <t xml:space="preserve">                                              Rok II , semestr 4    (letni) - deficyt - 12 pkt. ECTS</t>
  </si>
  <si>
    <t xml:space="preserve">                                              Rok III , semestr 5    (zimowy) - deficyt - 12 pkt. ECTS</t>
  </si>
  <si>
    <t>10</t>
  </si>
  <si>
    <r>
      <rPr>
        <b/>
        <sz val="10"/>
        <color indexed="8"/>
        <rFont val="Arial"/>
        <family val="2"/>
      </rPr>
      <t>Następstwo przedmiotów (blokady):</t>
    </r>
    <r>
      <rPr>
        <sz val="10"/>
        <color indexed="8"/>
        <rFont val="Arial"/>
        <family val="2"/>
      </rPr>
      <t xml:space="preserve"> </t>
    </r>
  </si>
  <si>
    <t xml:space="preserve">                                              Rok III , semestr 6    (letni) - deficyt - 0 pkt. ECTS</t>
  </si>
  <si>
    <t>Anatomia funkcjonalna człowieka (I)</t>
  </si>
  <si>
    <t>Anatomia funkcjonalna człowieka (II)</t>
  </si>
  <si>
    <t>8-9</t>
  </si>
  <si>
    <t>Fakultet społeczny</t>
  </si>
  <si>
    <t>Inne</t>
  </si>
  <si>
    <t>Fakultet kierunkowy (3)</t>
  </si>
  <si>
    <t>Fakultet kierunkowy (1)</t>
  </si>
  <si>
    <t>Liczba godzin z bezpośrednim udziałem nauczyciela akademickiego = 2284, co stanowi 51% punktów ECTS</t>
  </si>
  <si>
    <t>Chemia organiczna z elem. chemii nieorganicznej</t>
  </si>
  <si>
    <t>Biofizyka / Rachunek prawdopodobieństwa *)</t>
  </si>
  <si>
    <t>Ekologia / Ochrona środowiska *)</t>
  </si>
  <si>
    <t>9</t>
  </si>
  <si>
    <t>Praktyka **)</t>
  </si>
  <si>
    <t xml:space="preserve">*)  przedmioty do wyboru </t>
  </si>
  <si>
    <t>Seminarium licencjackie ***)</t>
  </si>
  <si>
    <t>Anatomia topograficzna człowieka z elem. patologii</t>
  </si>
  <si>
    <t>5-7</t>
  </si>
  <si>
    <t xml:space="preserve">Praca licencjacka i przygotowanie do egz. licencj. </t>
  </si>
  <si>
    <t xml:space="preserve">                        proporcja wykładów i ćwiczeń:</t>
  </si>
  <si>
    <t>**)  należy odbyć 160 godz. praktyki (4 tyg.) - do wyboru w module: praktyka biomedyczna lub ogólna</t>
  </si>
  <si>
    <t>***)   do wyboru w module: seminarium o profilu biomedycznym lub ogólnym</t>
  </si>
  <si>
    <r>
      <rPr>
        <b/>
        <sz val="10"/>
        <color indexed="8"/>
        <rFont val="Arial"/>
        <family val="2"/>
      </rPr>
      <t>Inne</t>
    </r>
    <r>
      <rPr>
        <sz val="10"/>
        <color indexed="8"/>
        <rFont val="Arial"/>
        <family val="2"/>
      </rPr>
      <t xml:space="preserve"> - razem 284 godz. w tym:  praktyki 160, konsultacje 74 i współpraca licencjacka 50</t>
    </r>
  </si>
  <si>
    <t xml:space="preserve">         Niezaliczenie Anatomii funkcjonalnej człowieka (I) blokuje możliwość realizacji Anatomii funkcjonalnej człowieka (II)</t>
  </si>
  <si>
    <t xml:space="preserve">          zatwierdzony Uchwałą Rady Wydziału B i HZ  w dniu 06.02.2018 r.,</t>
  </si>
  <si>
    <t>Genetyka z elementami genomiki</t>
  </si>
  <si>
    <t>Biologia molekularna człowieka</t>
  </si>
  <si>
    <t>Biologia komórki i histologia (I)</t>
  </si>
  <si>
    <t>Biologia komórki i histologia (II)</t>
  </si>
  <si>
    <t>Niezaliczenie Biologii komórki i histologii (I) blokuje możliwość realizacji Biologii komórki i histologii (II)</t>
  </si>
  <si>
    <t>Przedsiębiorczość akademicka</t>
  </si>
  <si>
    <t>4-6</t>
  </si>
  <si>
    <t>7</t>
  </si>
  <si>
    <t>Fakultet statystyczny</t>
  </si>
  <si>
    <t>Liczba punktów ECTS za przedmioty do wyboru wynosi 54, co stanowi  30,0% liczby wszystkich punktów ECTS</t>
  </si>
  <si>
    <r>
      <t xml:space="preserve">     </t>
    </r>
    <r>
      <rPr>
        <sz val="12"/>
        <rFont val="Arial CE"/>
        <family val="0"/>
      </rPr>
      <t xml:space="preserve">                       </t>
    </r>
    <r>
      <rPr>
        <b/>
        <sz val="12"/>
        <rFont val="Arial CE"/>
        <family val="0"/>
      </rPr>
      <t>obowiązujący od roku akademickiego 2019/2020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</si>
</sst>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64" fontId="7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3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6" fillId="33" borderId="18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8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0" fontId="7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3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8" fillId="35" borderId="16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0" fontId="8" fillId="35" borderId="16" xfId="0" applyFont="1" applyFill="1" applyBorder="1" applyAlignment="1">
      <alignment/>
    </xf>
    <xf numFmtId="0" fontId="8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8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8" fillId="35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8" fillId="35" borderId="17" xfId="0" applyFont="1" applyFill="1" applyBorder="1" applyAlignment="1">
      <alignment/>
    </xf>
    <xf numFmtId="0" fontId="8" fillId="35" borderId="17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35" borderId="12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1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="120" zoomScaleNormal="120" zoomScalePageLayoutView="0" workbookViewId="0" topLeftCell="A1">
      <selection activeCell="I8" sqref="I8"/>
    </sheetView>
  </sheetViews>
  <sheetFormatPr defaultColWidth="9.140625" defaultRowHeight="12.75"/>
  <cols>
    <col min="1" max="1" width="4.421875" style="3" customWidth="1"/>
    <col min="2" max="2" width="43.7109375" style="3" customWidth="1"/>
    <col min="3" max="3" width="8.28125" style="3" customWidth="1"/>
    <col min="4" max="4" width="8.140625" style="3" customWidth="1"/>
    <col min="5" max="5" width="12.421875" style="3" customWidth="1"/>
    <col min="6" max="6" width="5.7109375" style="3" customWidth="1"/>
    <col min="7" max="7" width="10.57421875" style="3" customWidth="1"/>
    <col min="8" max="8" width="9.7109375" style="3" customWidth="1"/>
    <col min="9" max="10" width="9.140625" style="3" customWidth="1"/>
    <col min="11" max="11" width="8.140625" style="3" customWidth="1"/>
    <col min="12" max="12" width="9.140625" style="3" customWidth="1"/>
    <col min="13" max="13" width="24.00390625" style="3" customWidth="1"/>
    <col min="14" max="16384" width="9.140625" style="3" customWidth="1"/>
  </cols>
  <sheetData>
    <row r="1" spans="1:15" ht="15.75">
      <c r="A1" s="68" t="s">
        <v>44</v>
      </c>
      <c r="B1" s="70"/>
      <c r="C1" s="68"/>
      <c r="K1" s="49"/>
      <c r="L1" s="49"/>
      <c r="M1" s="12"/>
      <c r="O1" s="12"/>
    </row>
    <row r="2" spans="1:14" ht="15.75">
      <c r="A2" s="71" t="s">
        <v>77</v>
      </c>
      <c r="B2" s="70"/>
      <c r="C2" s="69"/>
      <c r="K2" s="12"/>
      <c r="L2" s="12"/>
      <c r="N2" s="12"/>
    </row>
    <row r="3" spans="1:14" ht="15.75">
      <c r="A3" s="71" t="s">
        <v>88</v>
      </c>
      <c r="B3" s="70"/>
      <c r="C3" s="69"/>
      <c r="K3" s="12"/>
      <c r="L3" s="12"/>
      <c r="N3" s="12"/>
    </row>
    <row r="4" spans="3:12" ht="15.75">
      <c r="C4" s="145"/>
      <c r="K4" s="84"/>
      <c r="L4" s="83"/>
    </row>
    <row r="5" spans="1:11" ht="15.75">
      <c r="A5" s="24" t="s">
        <v>46</v>
      </c>
      <c r="B5" s="25"/>
      <c r="C5" s="25"/>
      <c r="D5" s="25"/>
      <c r="E5" s="25"/>
      <c r="F5" s="25"/>
      <c r="G5" s="25"/>
      <c r="H5" s="18"/>
      <c r="K5" s="84"/>
    </row>
    <row r="6" spans="1:11" ht="14.25">
      <c r="A6" s="146" t="s">
        <v>0</v>
      </c>
      <c r="B6" s="146" t="s">
        <v>1</v>
      </c>
      <c r="C6" s="148" t="s">
        <v>2</v>
      </c>
      <c r="D6" s="149"/>
      <c r="E6" s="149"/>
      <c r="F6" s="150"/>
      <c r="G6" s="6" t="s">
        <v>3</v>
      </c>
      <c r="H6" s="16" t="s">
        <v>15</v>
      </c>
      <c r="K6" s="84"/>
    </row>
    <row r="7" spans="1:12" ht="14.25">
      <c r="A7" s="147"/>
      <c r="B7" s="147"/>
      <c r="C7" s="135" t="s">
        <v>4</v>
      </c>
      <c r="D7" s="135" t="s">
        <v>5</v>
      </c>
      <c r="E7" s="117" t="s">
        <v>6</v>
      </c>
      <c r="F7" s="117" t="s">
        <v>58</v>
      </c>
      <c r="G7" s="8" t="s">
        <v>8</v>
      </c>
      <c r="H7" s="17" t="s">
        <v>14</v>
      </c>
      <c r="K7" s="84"/>
      <c r="L7" s="83"/>
    </row>
    <row r="8" spans="1:15" ht="15" customHeight="1">
      <c r="A8" s="55">
        <v>1</v>
      </c>
      <c r="B8" s="118" t="s">
        <v>62</v>
      </c>
      <c r="C8" s="103">
        <f aca="true" t="shared" si="0" ref="C8:C17">SUM(D8,E8)</f>
        <v>60</v>
      </c>
      <c r="D8" s="119">
        <v>30</v>
      </c>
      <c r="E8" s="119">
        <v>30</v>
      </c>
      <c r="F8" s="119">
        <v>3</v>
      </c>
      <c r="G8" s="120">
        <v>5</v>
      </c>
      <c r="H8" s="136" t="s">
        <v>23</v>
      </c>
      <c r="K8" s="84"/>
      <c r="O8" s="13"/>
    </row>
    <row r="9" spans="1:15" ht="12.75">
      <c r="A9" s="4">
        <v>2</v>
      </c>
      <c r="B9" s="101" t="s">
        <v>54</v>
      </c>
      <c r="C9" s="102">
        <f t="shared" si="0"/>
        <v>35</v>
      </c>
      <c r="D9" s="103">
        <v>15</v>
      </c>
      <c r="E9" s="103">
        <v>20</v>
      </c>
      <c r="F9" s="103">
        <v>3</v>
      </c>
      <c r="G9" s="104">
        <v>4</v>
      </c>
      <c r="H9" s="105" t="s">
        <v>24</v>
      </c>
      <c r="K9" s="84"/>
      <c r="O9" s="51"/>
    </row>
    <row r="10" spans="1:11" ht="12.75">
      <c r="A10" s="4">
        <v>3</v>
      </c>
      <c r="B10" s="43" t="s">
        <v>12</v>
      </c>
      <c r="C10" s="113">
        <f t="shared" si="0"/>
        <v>30</v>
      </c>
      <c r="D10" s="114">
        <v>10</v>
      </c>
      <c r="E10" s="113">
        <v>20</v>
      </c>
      <c r="F10" s="113">
        <v>2</v>
      </c>
      <c r="G10" s="108">
        <v>3</v>
      </c>
      <c r="H10" s="115" t="s">
        <v>24</v>
      </c>
      <c r="K10" s="84"/>
    </row>
    <row r="11" spans="1:11" ht="12.75">
      <c r="A11" s="4">
        <v>4</v>
      </c>
      <c r="B11" s="32" t="s">
        <v>32</v>
      </c>
      <c r="C11" s="108">
        <f t="shared" si="0"/>
        <v>30</v>
      </c>
      <c r="D11" s="108">
        <v>15</v>
      </c>
      <c r="E11" s="108">
        <v>15</v>
      </c>
      <c r="F11" s="108">
        <v>2</v>
      </c>
      <c r="G11" s="106">
        <v>3</v>
      </c>
      <c r="H11" s="67" t="s">
        <v>24</v>
      </c>
      <c r="K11" s="84"/>
    </row>
    <row r="12" spans="1:12" ht="12.75">
      <c r="A12" s="4">
        <v>5</v>
      </c>
      <c r="B12" s="110" t="s">
        <v>25</v>
      </c>
      <c r="C12" s="108">
        <f t="shared" si="0"/>
        <v>45</v>
      </c>
      <c r="D12" s="108">
        <v>15</v>
      </c>
      <c r="E12" s="108">
        <v>30</v>
      </c>
      <c r="F12" s="108">
        <v>3</v>
      </c>
      <c r="G12" s="106">
        <v>4</v>
      </c>
      <c r="H12" s="139" t="s">
        <v>23</v>
      </c>
      <c r="K12" s="84"/>
      <c r="L12" s="54"/>
    </row>
    <row r="13" spans="1:12" ht="12.75">
      <c r="A13" s="4">
        <v>6</v>
      </c>
      <c r="B13" s="26" t="s">
        <v>43</v>
      </c>
      <c r="C13" s="108">
        <f t="shared" si="0"/>
        <v>60</v>
      </c>
      <c r="D13" s="108">
        <v>30</v>
      </c>
      <c r="E13" s="108">
        <v>30</v>
      </c>
      <c r="F13" s="108">
        <v>3</v>
      </c>
      <c r="G13" s="106">
        <v>5</v>
      </c>
      <c r="H13" s="139" t="s">
        <v>23</v>
      </c>
      <c r="K13" s="84"/>
      <c r="L13" s="54"/>
    </row>
    <row r="14" spans="1:12" ht="12.75">
      <c r="A14" s="4">
        <v>7</v>
      </c>
      <c r="B14" s="26" t="s">
        <v>30</v>
      </c>
      <c r="C14" s="108">
        <f t="shared" si="0"/>
        <v>30</v>
      </c>
      <c r="D14" s="108">
        <v>0</v>
      </c>
      <c r="E14" s="111">
        <v>30</v>
      </c>
      <c r="F14" s="111"/>
      <c r="G14" s="121">
        <v>2</v>
      </c>
      <c r="H14" s="88" t="s">
        <v>24</v>
      </c>
      <c r="K14" s="84"/>
      <c r="L14" s="54"/>
    </row>
    <row r="15" spans="1:12" ht="13.5" customHeight="1">
      <c r="A15" s="4">
        <v>8</v>
      </c>
      <c r="B15" s="57" t="s">
        <v>39</v>
      </c>
      <c r="C15" s="102">
        <f t="shared" si="0"/>
        <v>15</v>
      </c>
      <c r="D15" s="103">
        <v>15</v>
      </c>
      <c r="E15" s="103">
        <v>0</v>
      </c>
      <c r="F15" s="103"/>
      <c r="G15" s="104">
        <v>1</v>
      </c>
      <c r="H15" s="59" t="s">
        <v>24</v>
      </c>
      <c r="K15" s="84"/>
      <c r="L15" s="54"/>
    </row>
    <row r="16" spans="1:12" ht="12.75">
      <c r="A16" s="4">
        <v>9</v>
      </c>
      <c r="B16" s="50" t="s">
        <v>22</v>
      </c>
      <c r="C16" s="30">
        <f t="shared" si="0"/>
        <v>30</v>
      </c>
      <c r="D16" s="30">
        <v>30</v>
      </c>
      <c r="E16" s="30">
        <v>0</v>
      </c>
      <c r="F16" s="30"/>
      <c r="G16" s="72">
        <v>2</v>
      </c>
      <c r="H16" s="47" t="s">
        <v>24</v>
      </c>
      <c r="K16" s="84"/>
      <c r="L16" s="54"/>
    </row>
    <row r="17" spans="1:12" ht="13.5" thickBot="1">
      <c r="A17" s="4">
        <v>10</v>
      </c>
      <c r="B17" s="37" t="s">
        <v>31</v>
      </c>
      <c r="C17" s="35">
        <f t="shared" si="0"/>
        <v>15</v>
      </c>
      <c r="D17" s="35">
        <v>15</v>
      </c>
      <c r="E17" s="36">
        <v>0</v>
      </c>
      <c r="F17" s="36"/>
      <c r="G17" s="39">
        <v>1</v>
      </c>
      <c r="H17" s="62" t="s">
        <v>24</v>
      </c>
      <c r="K17" s="84"/>
      <c r="L17" s="54"/>
    </row>
    <row r="18" spans="1:12" ht="12.75">
      <c r="A18" s="45" t="s">
        <v>7</v>
      </c>
      <c r="B18" s="46"/>
      <c r="C18" s="38">
        <f>SUM(C8:C17)</f>
        <v>350</v>
      </c>
      <c r="D18" s="38">
        <f>SUM(D8:D17)</f>
        <v>175</v>
      </c>
      <c r="E18" s="38">
        <f>SUM(E8:E17)</f>
        <v>175</v>
      </c>
      <c r="F18" s="38">
        <f>SUM(F8:F17)</f>
        <v>16</v>
      </c>
      <c r="G18" s="38">
        <f>SUM(G8:G17)</f>
        <v>30</v>
      </c>
      <c r="H18" s="63" t="s">
        <v>26</v>
      </c>
      <c r="K18" s="84"/>
      <c r="L18" s="83"/>
    </row>
    <row r="19" spans="11:12" ht="12.75">
      <c r="K19" s="84"/>
      <c r="L19" s="83"/>
    </row>
    <row r="20" spans="1:13" ht="15.75">
      <c r="A20" s="24" t="s">
        <v>47</v>
      </c>
      <c r="B20" s="25"/>
      <c r="C20" s="25"/>
      <c r="D20" s="25"/>
      <c r="E20" s="25"/>
      <c r="F20" s="25"/>
      <c r="G20" s="25"/>
      <c r="H20" s="18"/>
      <c r="K20" s="132"/>
      <c r="L20" s="133"/>
      <c r="M20" s="133"/>
    </row>
    <row r="21" spans="1:13" ht="14.25">
      <c r="A21" s="153" t="s">
        <v>0</v>
      </c>
      <c r="B21" s="151" t="s">
        <v>1</v>
      </c>
      <c r="C21" s="148" t="s">
        <v>2</v>
      </c>
      <c r="D21" s="149"/>
      <c r="E21" s="149"/>
      <c r="F21" s="150"/>
      <c r="G21" s="6" t="s">
        <v>3</v>
      </c>
      <c r="H21" s="16" t="s">
        <v>15</v>
      </c>
      <c r="I21" s="13"/>
      <c r="K21" s="132"/>
      <c r="L21" s="134"/>
      <c r="M21" s="133"/>
    </row>
    <row r="22" spans="1:13" ht="14.25">
      <c r="A22" s="154"/>
      <c r="B22" s="152"/>
      <c r="C22" s="135" t="s">
        <v>4</v>
      </c>
      <c r="D22" s="135" t="s">
        <v>5</v>
      </c>
      <c r="E22" s="117" t="s">
        <v>6</v>
      </c>
      <c r="F22" s="117" t="s">
        <v>58</v>
      </c>
      <c r="G22" s="7" t="s">
        <v>8</v>
      </c>
      <c r="H22" s="17" t="s">
        <v>14</v>
      </c>
      <c r="K22" s="132"/>
      <c r="L22" s="54"/>
      <c r="M22" s="133"/>
    </row>
    <row r="23" spans="1:13" ht="12.75">
      <c r="A23" s="5">
        <v>1</v>
      </c>
      <c r="B23" s="32" t="s">
        <v>16</v>
      </c>
      <c r="C23" s="33">
        <f aca="true" t="shared" si="1" ref="C23:C32">SUM(D23,E23)</f>
        <v>60</v>
      </c>
      <c r="D23" s="33">
        <v>30</v>
      </c>
      <c r="E23" s="33">
        <v>30</v>
      </c>
      <c r="F23" s="33">
        <v>3</v>
      </c>
      <c r="G23" s="33">
        <v>5</v>
      </c>
      <c r="H23" s="139" t="s">
        <v>23</v>
      </c>
      <c r="K23" s="132"/>
      <c r="L23" s="54"/>
      <c r="M23" s="133"/>
    </row>
    <row r="24" spans="1:12" ht="12.75">
      <c r="A24" s="4">
        <v>2</v>
      </c>
      <c r="B24" s="43" t="s">
        <v>80</v>
      </c>
      <c r="C24" s="33">
        <f t="shared" si="1"/>
        <v>30</v>
      </c>
      <c r="D24" s="33">
        <v>10</v>
      </c>
      <c r="E24" s="108">
        <v>20</v>
      </c>
      <c r="F24" s="108">
        <v>3</v>
      </c>
      <c r="G24" s="106">
        <v>3</v>
      </c>
      <c r="H24" s="89" t="s">
        <v>24</v>
      </c>
      <c r="K24" s="84"/>
      <c r="L24" s="83"/>
    </row>
    <row r="25" spans="1:11" ht="12.75">
      <c r="A25" s="4">
        <v>3</v>
      </c>
      <c r="B25" s="32" t="s">
        <v>63</v>
      </c>
      <c r="C25" s="30">
        <f t="shared" si="1"/>
        <v>30</v>
      </c>
      <c r="D25" s="33">
        <v>15</v>
      </c>
      <c r="E25" s="108">
        <v>15</v>
      </c>
      <c r="F25" s="108">
        <v>3</v>
      </c>
      <c r="G25" s="106">
        <v>3</v>
      </c>
      <c r="H25" s="67" t="s">
        <v>24</v>
      </c>
      <c r="K25" s="84"/>
    </row>
    <row r="26" spans="1:11" ht="12.75">
      <c r="A26" s="5">
        <v>4</v>
      </c>
      <c r="B26" s="110" t="s">
        <v>55</v>
      </c>
      <c r="C26" s="108">
        <f t="shared" si="1"/>
        <v>45</v>
      </c>
      <c r="D26" s="108">
        <v>20</v>
      </c>
      <c r="E26" s="108">
        <v>25</v>
      </c>
      <c r="F26" s="108">
        <v>2</v>
      </c>
      <c r="G26" s="106">
        <v>3</v>
      </c>
      <c r="H26" s="137" t="s">
        <v>23</v>
      </c>
      <c r="K26" s="84"/>
    </row>
    <row r="27" spans="1:11" s="87" customFormat="1" ht="12.75">
      <c r="A27" s="4">
        <v>5</v>
      </c>
      <c r="B27" s="107" t="s">
        <v>19</v>
      </c>
      <c r="C27" s="108">
        <f t="shared" si="1"/>
        <v>45</v>
      </c>
      <c r="D27" s="108">
        <v>20</v>
      </c>
      <c r="E27" s="109">
        <v>25</v>
      </c>
      <c r="F27" s="109">
        <v>2</v>
      </c>
      <c r="G27" s="106">
        <v>3</v>
      </c>
      <c r="H27" s="137" t="s">
        <v>23</v>
      </c>
      <c r="K27" s="99"/>
    </row>
    <row r="28" spans="1:11" s="87" customFormat="1" ht="12.75">
      <c r="A28" s="4">
        <v>6</v>
      </c>
      <c r="B28" s="110" t="s">
        <v>33</v>
      </c>
      <c r="C28" s="108">
        <f t="shared" si="1"/>
        <v>45</v>
      </c>
      <c r="D28" s="108">
        <v>0</v>
      </c>
      <c r="E28" s="109">
        <v>45</v>
      </c>
      <c r="F28" s="109">
        <v>2</v>
      </c>
      <c r="G28" s="106">
        <v>3</v>
      </c>
      <c r="H28" s="112" t="s">
        <v>24</v>
      </c>
      <c r="K28" s="99"/>
    </row>
    <row r="29" spans="1:12" ht="12.75">
      <c r="A29" s="140" t="s">
        <v>45</v>
      </c>
      <c r="B29" s="43" t="s">
        <v>41</v>
      </c>
      <c r="C29" s="30">
        <f t="shared" si="1"/>
        <v>60</v>
      </c>
      <c r="D29" s="30">
        <v>20</v>
      </c>
      <c r="E29" s="109">
        <v>40</v>
      </c>
      <c r="F29" s="109"/>
      <c r="G29" s="106">
        <v>4</v>
      </c>
      <c r="H29" s="21" t="s">
        <v>24</v>
      </c>
      <c r="K29" s="84"/>
      <c r="L29" s="83"/>
    </row>
    <row r="30" spans="1:12" ht="12.75">
      <c r="A30" s="4">
        <v>9</v>
      </c>
      <c r="B30" s="43" t="s">
        <v>60</v>
      </c>
      <c r="C30" s="30">
        <f t="shared" si="1"/>
        <v>30</v>
      </c>
      <c r="D30" s="30">
        <v>15</v>
      </c>
      <c r="E30" s="109">
        <v>15</v>
      </c>
      <c r="F30" s="109"/>
      <c r="G30" s="106">
        <v>2</v>
      </c>
      <c r="H30" s="21" t="s">
        <v>24</v>
      </c>
      <c r="K30" s="84"/>
      <c r="L30" s="83"/>
    </row>
    <row r="31" spans="1:16" ht="12.75">
      <c r="A31" s="4">
        <v>10</v>
      </c>
      <c r="B31" s="32" t="s">
        <v>28</v>
      </c>
      <c r="C31" s="30">
        <f t="shared" si="1"/>
        <v>30</v>
      </c>
      <c r="D31" s="30">
        <v>30</v>
      </c>
      <c r="E31" s="109">
        <v>0</v>
      </c>
      <c r="F31" s="109"/>
      <c r="G31" s="108">
        <v>2</v>
      </c>
      <c r="H31" s="21" t="s">
        <v>24</v>
      </c>
      <c r="K31" s="84"/>
      <c r="L31" s="100"/>
      <c r="N31" s="98"/>
      <c r="O31" s="87"/>
      <c r="P31" s="87"/>
    </row>
    <row r="32" spans="1:16" ht="13.5" thickBot="1">
      <c r="A32" s="5">
        <v>11</v>
      </c>
      <c r="B32" s="37" t="s">
        <v>17</v>
      </c>
      <c r="C32" s="35">
        <f t="shared" si="1"/>
        <v>30</v>
      </c>
      <c r="D32" s="35">
        <v>0</v>
      </c>
      <c r="E32" s="122">
        <v>30</v>
      </c>
      <c r="F32" s="122"/>
      <c r="G32" s="123">
        <v>2</v>
      </c>
      <c r="H32" s="36" t="s">
        <v>24</v>
      </c>
      <c r="K32" s="84"/>
      <c r="L32" s="83"/>
      <c r="O32" s="87"/>
      <c r="P32" s="87"/>
    </row>
    <row r="33" spans="1:16" ht="12.75">
      <c r="A33" s="9" t="s">
        <v>7</v>
      </c>
      <c r="B33" s="1"/>
      <c r="C33" s="40">
        <f>SUM(C23:C32)</f>
        <v>405</v>
      </c>
      <c r="D33" s="40">
        <f>SUM(D23:D32)</f>
        <v>160</v>
      </c>
      <c r="E33" s="40">
        <f>SUM(E23:E32)</f>
        <v>245</v>
      </c>
      <c r="F33" s="38">
        <f>SUM(F23:F32)</f>
        <v>15</v>
      </c>
      <c r="G33" s="40">
        <f>SUM(G23:G32)</f>
        <v>30</v>
      </c>
      <c r="H33" s="86" t="s">
        <v>26</v>
      </c>
      <c r="K33" s="84"/>
      <c r="L33" s="83"/>
      <c r="O33" s="87"/>
      <c r="P33" s="87"/>
    </row>
    <row r="34" spans="2:16" ht="12.75">
      <c r="B34" s="28" t="s">
        <v>67</v>
      </c>
      <c r="C34" s="29"/>
      <c r="D34" s="29"/>
      <c r="E34" s="29"/>
      <c r="F34" s="11"/>
      <c r="G34" s="19"/>
      <c r="H34" s="20"/>
      <c r="K34" s="85"/>
      <c r="O34" s="87"/>
      <c r="P34" s="87"/>
    </row>
    <row r="35" spans="2:16" ht="12.75">
      <c r="B35" s="28"/>
      <c r="C35" s="29"/>
      <c r="D35" s="29"/>
      <c r="E35" s="29"/>
      <c r="F35" s="11"/>
      <c r="G35" s="19"/>
      <c r="H35" s="20"/>
      <c r="K35" s="85"/>
      <c r="O35" s="87"/>
      <c r="P35" s="87"/>
    </row>
    <row r="36" spans="1:12" ht="15.75">
      <c r="A36" s="24" t="s">
        <v>48</v>
      </c>
      <c r="B36" s="25"/>
      <c r="C36" s="25"/>
      <c r="D36" s="25"/>
      <c r="E36" s="25"/>
      <c r="F36" s="25"/>
      <c r="G36" s="25"/>
      <c r="H36" s="23"/>
      <c r="K36" s="84"/>
      <c r="L36" s="12"/>
    </row>
    <row r="37" spans="1:11" ht="14.25">
      <c r="A37" s="146" t="s">
        <v>0</v>
      </c>
      <c r="B37" s="146" t="s">
        <v>1</v>
      </c>
      <c r="C37" s="148" t="s">
        <v>2</v>
      </c>
      <c r="D37" s="149"/>
      <c r="E37" s="149"/>
      <c r="F37" s="150"/>
      <c r="G37" s="6" t="s">
        <v>3</v>
      </c>
      <c r="H37" s="16" t="s">
        <v>15</v>
      </c>
      <c r="K37" s="84"/>
    </row>
    <row r="38" spans="1:11" ht="14.25">
      <c r="A38" s="147"/>
      <c r="B38" s="147"/>
      <c r="C38" s="135" t="s">
        <v>4</v>
      </c>
      <c r="D38" s="135" t="s">
        <v>5</v>
      </c>
      <c r="E38" s="117" t="s">
        <v>6</v>
      </c>
      <c r="F38" s="117" t="s">
        <v>58</v>
      </c>
      <c r="G38" s="7" t="s">
        <v>8</v>
      </c>
      <c r="H38" s="17" t="s">
        <v>14</v>
      </c>
      <c r="K38" s="84"/>
    </row>
    <row r="39" spans="1:8" ht="12.75">
      <c r="A39" s="106">
        <v>1</v>
      </c>
      <c r="B39" s="110" t="s">
        <v>78</v>
      </c>
      <c r="C39" s="108">
        <f aca="true" t="shared" si="2" ref="C39:C49">SUM(D39,E39)</f>
        <v>45</v>
      </c>
      <c r="D39" s="108">
        <v>15</v>
      </c>
      <c r="E39" s="108">
        <v>30</v>
      </c>
      <c r="F39" s="108">
        <v>3</v>
      </c>
      <c r="G39" s="106">
        <v>4</v>
      </c>
      <c r="H39" s="137" t="s">
        <v>23</v>
      </c>
    </row>
    <row r="40" spans="1:8" ht="12.75">
      <c r="A40" s="106">
        <v>2</v>
      </c>
      <c r="B40" s="107" t="s">
        <v>81</v>
      </c>
      <c r="C40" s="108">
        <f t="shared" si="2"/>
        <v>30</v>
      </c>
      <c r="D40" s="108">
        <v>10</v>
      </c>
      <c r="E40" s="108">
        <v>20</v>
      </c>
      <c r="F40" s="108">
        <v>2</v>
      </c>
      <c r="G40" s="108">
        <v>3</v>
      </c>
      <c r="H40" s="137" t="s">
        <v>23</v>
      </c>
    </row>
    <row r="41" spans="1:8" ht="12.75">
      <c r="A41" s="106">
        <v>3</v>
      </c>
      <c r="B41" s="110" t="s">
        <v>64</v>
      </c>
      <c r="C41" s="108">
        <f t="shared" si="2"/>
        <v>30</v>
      </c>
      <c r="D41" s="108">
        <v>10</v>
      </c>
      <c r="E41" s="111">
        <v>20</v>
      </c>
      <c r="F41" s="111">
        <v>2</v>
      </c>
      <c r="G41" s="108">
        <v>3</v>
      </c>
      <c r="H41" s="111" t="s">
        <v>24</v>
      </c>
    </row>
    <row r="42" spans="1:8" ht="12.75">
      <c r="A42" s="106">
        <v>4</v>
      </c>
      <c r="B42" s="144" t="s">
        <v>42</v>
      </c>
      <c r="C42" s="44">
        <f t="shared" si="2"/>
        <v>30</v>
      </c>
      <c r="D42" s="33">
        <v>10</v>
      </c>
      <c r="E42" s="33">
        <v>20</v>
      </c>
      <c r="F42" s="33">
        <v>2</v>
      </c>
      <c r="G42" s="33">
        <v>3</v>
      </c>
      <c r="H42" s="92" t="s">
        <v>24</v>
      </c>
    </row>
    <row r="43" spans="1:8" ht="12.75">
      <c r="A43" s="106">
        <v>5</v>
      </c>
      <c r="B43" s="116" t="s">
        <v>38</v>
      </c>
      <c r="C43" s="108">
        <f>SUM(D43,E43)</f>
        <v>40</v>
      </c>
      <c r="D43" s="108">
        <v>25</v>
      </c>
      <c r="E43" s="108">
        <v>15</v>
      </c>
      <c r="F43" s="108">
        <v>3</v>
      </c>
      <c r="G43" s="106">
        <v>4</v>
      </c>
      <c r="H43" s="137" t="s">
        <v>23</v>
      </c>
    </row>
    <row r="44" spans="1:8" ht="12.75">
      <c r="A44" s="4">
        <v>6</v>
      </c>
      <c r="B44" s="34" t="s">
        <v>34</v>
      </c>
      <c r="C44" s="33">
        <f t="shared" si="2"/>
        <v>30</v>
      </c>
      <c r="D44" s="33">
        <v>15</v>
      </c>
      <c r="E44" s="33">
        <v>15</v>
      </c>
      <c r="F44" s="33">
        <v>2</v>
      </c>
      <c r="G44" s="106">
        <v>3</v>
      </c>
      <c r="H44" s="88" t="s">
        <v>24</v>
      </c>
    </row>
    <row r="45" spans="1:8" ht="12.75">
      <c r="A45" s="73" t="s">
        <v>45</v>
      </c>
      <c r="B45" s="43" t="s">
        <v>41</v>
      </c>
      <c r="C45" s="30">
        <f t="shared" si="2"/>
        <v>60</v>
      </c>
      <c r="D45" s="30">
        <v>20</v>
      </c>
      <c r="E45" s="109">
        <v>40</v>
      </c>
      <c r="F45" s="109"/>
      <c r="G45" s="106">
        <v>4</v>
      </c>
      <c r="H45" s="21" t="s">
        <v>24</v>
      </c>
    </row>
    <row r="46" spans="1:8" ht="12.75">
      <c r="A46" s="73" t="s">
        <v>65</v>
      </c>
      <c r="B46" s="43" t="s">
        <v>60</v>
      </c>
      <c r="C46" s="30">
        <f t="shared" si="2"/>
        <v>30</v>
      </c>
      <c r="D46" s="30">
        <v>15</v>
      </c>
      <c r="E46" s="109">
        <v>15</v>
      </c>
      <c r="F46" s="109"/>
      <c r="G46" s="106">
        <v>2</v>
      </c>
      <c r="H46" s="21" t="s">
        <v>24</v>
      </c>
    </row>
    <row r="47" spans="1:8" ht="12.75">
      <c r="A47" s="4">
        <v>10</v>
      </c>
      <c r="B47" s="32" t="s">
        <v>57</v>
      </c>
      <c r="C47" s="33">
        <f t="shared" si="2"/>
        <v>30</v>
      </c>
      <c r="D47" s="91">
        <v>15</v>
      </c>
      <c r="E47" s="33">
        <v>15</v>
      </c>
      <c r="F47" s="33"/>
      <c r="G47" s="106">
        <v>2</v>
      </c>
      <c r="H47" s="91" t="s">
        <v>24</v>
      </c>
    </row>
    <row r="48" spans="1:8" ht="12.75">
      <c r="A48" s="4">
        <v>11</v>
      </c>
      <c r="B48" s="26" t="s">
        <v>17</v>
      </c>
      <c r="C48" s="30">
        <f t="shared" si="2"/>
        <v>30</v>
      </c>
      <c r="D48" s="30">
        <v>0</v>
      </c>
      <c r="E48" s="21">
        <v>30</v>
      </c>
      <c r="F48" s="21"/>
      <c r="G48" s="106">
        <v>2</v>
      </c>
      <c r="H48" s="15" t="s">
        <v>24</v>
      </c>
    </row>
    <row r="49" spans="1:8" ht="13.5" thickBot="1">
      <c r="A49" s="4">
        <v>12</v>
      </c>
      <c r="B49" s="41" t="s">
        <v>18</v>
      </c>
      <c r="C49" s="35">
        <f t="shared" si="2"/>
        <v>30</v>
      </c>
      <c r="D49" s="36">
        <v>0</v>
      </c>
      <c r="E49" s="42">
        <v>30</v>
      </c>
      <c r="F49" s="42"/>
      <c r="G49" s="124">
        <v>0</v>
      </c>
      <c r="H49" s="62" t="s">
        <v>24</v>
      </c>
    </row>
    <row r="50" spans="1:8" ht="12.75">
      <c r="A50" s="9" t="s">
        <v>7</v>
      </c>
      <c r="B50" s="2"/>
      <c r="C50" s="10">
        <f>SUM(C39:C49)</f>
        <v>385</v>
      </c>
      <c r="D50" s="10">
        <f>SUM(D39:D49)</f>
        <v>135</v>
      </c>
      <c r="E50" s="10">
        <f>SUM(E39:E49)</f>
        <v>250</v>
      </c>
      <c r="F50" s="38">
        <f>SUM(F39:F49)</f>
        <v>14</v>
      </c>
      <c r="G50" s="40">
        <f>SUM(G39:G49)</f>
        <v>30</v>
      </c>
      <c r="H50" s="86" t="s">
        <v>26</v>
      </c>
    </row>
    <row r="51" spans="1:8" ht="12.75">
      <c r="A51" s="11"/>
      <c r="C51" s="11"/>
      <c r="D51" s="11"/>
      <c r="E51" s="11"/>
      <c r="F51" s="11"/>
      <c r="G51" s="11"/>
      <c r="H51" s="20"/>
    </row>
    <row r="52" spans="1:8" ht="15.75">
      <c r="A52" s="24" t="s">
        <v>49</v>
      </c>
      <c r="B52" s="25"/>
      <c r="C52" s="25"/>
      <c r="D52" s="25"/>
      <c r="E52" s="25"/>
      <c r="F52" s="25"/>
      <c r="G52" s="25"/>
      <c r="H52" s="18"/>
    </row>
    <row r="53" spans="1:8" ht="14.25">
      <c r="A53" s="146" t="s">
        <v>0</v>
      </c>
      <c r="B53" s="146" t="s">
        <v>1</v>
      </c>
      <c r="C53" s="148" t="s">
        <v>2</v>
      </c>
      <c r="D53" s="149"/>
      <c r="E53" s="149"/>
      <c r="F53" s="150"/>
      <c r="G53" s="6" t="s">
        <v>3</v>
      </c>
      <c r="H53" s="16" t="s">
        <v>15</v>
      </c>
    </row>
    <row r="54" spans="1:8" ht="14.25">
      <c r="A54" s="147"/>
      <c r="B54" s="147"/>
      <c r="C54" s="135" t="s">
        <v>4</v>
      </c>
      <c r="D54" s="135" t="s">
        <v>5</v>
      </c>
      <c r="E54" s="117" t="s">
        <v>6</v>
      </c>
      <c r="F54" s="117" t="s">
        <v>58</v>
      </c>
      <c r="G54" s="7" t="s">
        <v>8</v>
      </c>
      <c r="H54" s="17" t="s">
        <v>14</v>
      </c>
    </row>
    <row r="55" spans="1:8" ht="12.75">
      <c r="A55" s="4">
        <v>1</v>
      </c>
      <c r="B55" s="32" t="s">
        <v>35</v>
      </c>
      <c r="C55" s="31">
        <f>SUM(D55,E55)</f>
        <v>45</v>
      </c>
      <c r="D55" s="30">
        <v>25</v>
      </c>
      <c r="E55" s="30">
        <v>20</v>
      </c>
      <c r="F55" s="30">
        <v>3</v>
      </c>
      <c r="G55" s="33">
        <v>4</v>
      </c>
      <c r="H55" s="138" t="s">
        <v>23</v>
      </c>
    </row>
    <row r="56" spans="1:8" ht="12.75">
      <c r="A56" s="4">
        <v>2</v>
      </c>
      <c r="B56" s="32" t="s">
        <v>21</v>
      </c>
      <c r="C56" s="108">
        <f>SUM(D56,E56)</f>
        <v>30</v>
      </c>
      <c r="D56" s="108">
        <v>15</v>
      </c>
      <c r="E56" s="108">
        <v>15</v>
      </c>
      <c r="F56" s="108">
        <v>3</v>
      </c>
      <c r="G56" s="108">
        <v>3</v>
      </c>
      <c r="H56" s="137" t="s">
        <v>23</v>
      </c>
    </row>
    <row r="57" spans="1:8" ht="12.75">
      <c r="A57" s="4">
        <v>3</v>
      </c>
      <c r="B57" s="32" t="s">
        <v>36</v>
      </c>
      <c r="C57" s="44">
        <f>SUM(D57,E57)</f>
        <v>30</v>
      </c>
      <c r="D57" s="33">
        <v>10</v>
      </c>
      <c r="E57" s="33">
        <v>20</v>
      </c>
      <c r="F57" s="33">
        <v>2</v>
      </c>
      <c r="G57" s="33">
        <v>3</v>
      </c>
      <c r="H57" s="91" t="s">
        <v>24</v>
      </c>
    </row>
    <row r="58" spans="1:8" ht="12.75">
      <c r="A58" s="4">
        <v>4</v>
      </c>
      <c r="B58" s="32" t="s">
        <v>9</v>
      </c>
      <c r="C58" s="33">
        <f>SUM(D58,E58)</f>
        <v>25</v>
      </c>
      <c r="D58" s="33">
        <v>25</v>
      </c>
      <c r="E58" s="33">
        <v>0</v>
      </c>
      <c r="F58" s="33">
        <v>2</v>
      </c>
      <c r="G58" s="33">
        <v>2</v>
      </c>
      <c r="H58" s="89" t="s">
        <v>24</v>
      </c>
    </row>
    <row r="59" spans="1:8" ht="12.75">
      <c r="A59" s="4">
        <v>5</v>
      </c>
      <c r="B59" s="26" t="s">
        <v>27</v>
      </c>
      <c r="C59" s="108">
        <f>SUM(D59,E59)</f>
        <v>50</v>
      </c>
      <c r="D59" s="108">
        <v>20</v>
      </c>
      <c r="E59" s="109">
        <v>30</v>
      </c>
      <c r="F59" s="109">
        <v>3</v>
      </c>
      <c r="G59" s="106">
        <v>4</v>
      </c>
      <c r="H59" s="138" t="s">
        <v>23</v>
      </c>
    </row>
    <row r="60" spans="1:8" ht="12.75">
      <c r="A60" s="4">
        <v>6</v>
      </c>
      <c r="B60" s="32" t="s">
        <v>66</v>
      </c>
      <c r="C60" s="60"/>
      <c r="D60" s="93"/>
      <c r="E60" s="128"/>
      <c r="F60" s="111">
        <v>160</v>
      </c>
      <c r="G60" s="108">
        <v>6</v>
      </c>
      <c r="H60" s="91" t="s">
        <v>24</v>
      </c>
    </row>
    <row r="61" spans="1:8" ht="12.75">
      <c r="A61" s="73" t="s">
        <v>45</v>
      </c>
      <c r="B61" s="43" t="s">
        <v>41</v>
      </c>
      <c r="C61" s="30">
        <f>SUM(D61,E61)</f>
        <v>60</v>
      </c>
      <c r="D61" s="30">
        <v>20</v>
      </c>
      <c r="E61" s="109">
        <v>40</v>
      </c>
      <c r="F61" s="109"/>
      <c r="G61" s="106">
        <v>4</v>
      </c>
      <c r="H61" s="21" t="s">
        <v>24</v>
      </c>
    </row>
    <row r="62" spans="1:8" ht="12.75">
      <c r="A62" s="4">
        <v>9</v>
      </c>
      <c r="B62" s="43" t="s">
        <v>60</v>
      </c>
      <c r="C62" s="30">
        <f>SUM(D62,E62)</f>
        <v>30</v>
      </c>
      <c r="D62" s="30">
        <v>15</v>
      </c>
      <c r="E62" s="109">
        <v>15</v>
      </c>
      <c r="F62" s="109"/>
      <c r="G62" s="106">
        <v>2</v>
      </c>
      <c r="H62" s="21" t="s">
        <v>24</v>
      </c>
    </row>
    <row r="63" spans="1:8" ht="12.75">
      <c r="A63" s="4">
        <v>10</v>
      </c>
      <c r="B63" s="110" t="s">
        <v>17</v>
      </c>
      <c r="C63" s="108">
        <f>SUM(D63,E63)</f>
        <v>30</v>
      </c>
      <c r="D63" s="108">
        <v>0</v>
      </c>
      <c r="E63" s="109">
        <v>30</v>
      </c>
      <c r="F63" s="109"/>
      <c r="G63" s="106">
        <v>2</v>
      </c>
      <c r="H63" s="112" t="s">
        <v>24</v>
      </c>
    </row>
    <row r="64" spans="1:8" ht="13.5" thickBot="1">
      <c r="A64" s="4">
        <v>11</v>
      </c>
      <c r="B64" s="125" t="s">
        <v>18</v>
      </c>
      <c r="C64" s="126">
        <f>SUM(D64,E64)</f>
        <v>30</v>
      </c>
      <c r="D64" s="122">
        <v>0</v>
      </c>
      <c r="E64" s="126">
        <v>30</v>
      </c>
      <c r="F64" s="126"/>
      <c r="G64" s="124">
        <v>0</v>
      </c>
      <c r="H64" s="127" t="s">
        <v>24</v>
      </c>
    </row>
    <row r="65" spans="1:8" ht="12.75">
      <c r="A65" s="9" t="s">
        <v>7</v>
      </c>
      <c r="B65" s="1"/>
      <c r="C65" s="10">
        <f>SUM(C55:C63)</f>
        <v>300</v>
      </c>
      <c r="D65" s="10">
        <f>SUM(D55:D63)</f>
        <v>130</v>
      </c>
      <c r="E65" s="10">
        <f>SUM(E55:E63)</f>
        <v>170</v>
      </c>
      <c r="F65" s="38">
        <f>SUM(F55:F64)</f>
        <v>173</v>
      </c>
      <c r="G65" s="40">
        <f>SUM(G55:G63)</f>
        <v>30</v>
      </c>
      <c r="H65" s="40" t="s">
        <v>26</v>
      </c>
    </row>
    <row r="66" spans="1:8" ht="12.75">
      <c r="A66" s="27"/>
      <c r="B66" s="28" t="s">
        <v>73</v>
      </c>
      <c r="C66" s="29"/>
      <c r="D66" s="29"/>
      <c r="E66" s="29"/>
      <c r="F66" s="29"/>
      <c r="G66" s="29"/>
      <c r="H66" s="22"/>
    </row>
    <row r="67" spans="1:8" ht="12.75">
      <c r="A67" s="27"/>
      <c r="B67" s="28"/>
      <c r="C67" s="29"/>
      <c r="D67" s="29"/>
      <c r="E67" s="29"/>
      <c r="F67" s="29"/>
      <c r="G67" s="29"/>
      <c r="H67" s="22"/>
    </row>
    <row r="68" spans="1:8" ht="15.75">
      <c r="A68" s="24" t="s">
        <v>50</v>
      </c>
      <c r="B68" s="25"/>
      <c r="C68" s="25"/>
      <c r="D68" s="25"/>
      <c r="E68" s="25"/>
      <c r="F68" s="25"/>
      <c r="G68" s="25"/>
      <c r="H68" s="23"/>
    </row>
    <row r="69" spans="1:8" ht="14.25">
      <c r="A69" s="146" t="s">
        <v>0</v>
      </c>
      <c r="B69" s="146" t="s">
        <v>1</v>
      </c>
      <c r="C69" s="148" t="s">
        <v>2</v>
      </c>
      <c r="D69" s="149"/>
      <c r="E69" s="149"/>
      <c r="F69" s="150"/>
      <c r="G69" s="6" t="s">
        <v>3</v>
      </c>
      <c r="H69" s="16" t="s">
        <v>15</v>
      </c>
    </row>
    <row r="70" spans="1:8" ht="14.25">
      <c r="A70" s="147"/>
      <c r="B70" s="147"/>
      <c r="C70" s="135" t="s">
        <v>4</v>
      </c>
      <c r="D70" s="135" t="s">
        <v>5</v>
      </c>
      <c r="E70" s="117" t="s">
        <v>6</v>
      </c>
      <c r="F70" s="117" t="s">
        <v>58</v>
      </c>
      <c r="G70" s="7" t="s">
        <v>8</v>
      </c>
      <c r="H70" s="17" t="s">
        <v>14</v>
      </c>
    </row>
    <row r="71" spans="1:8" ht="12.75">
      <c r="A71" s="4">
        <v>1</v>
      </c>
      <c r="B71" s="32" t="s">
        <v>10</v>
      </c>
      <c r="C71" s="33">
        <f aca="true" t="shared" si="3" ref="C71:C78">SUM(D71,E71)</f>
        <v>40</v>
      </c>
      <c r="D71" s="33">
        <v>15</v>
      </c>
      <c r="E71" s="33">
        <v>25</v>
      </c>
      <c r="F71" s="33">
        <v>3</v>
      </c>
      <c r="G71" s="33">
        <v>4</v>
      </c>
      <c r="H71" s="139" t="s">
        <v>23</v>
      </c>
    </row>
    <row r="72" spans="1:8" ht="12.75">
      <c r="A72" s="4">
        <v>2</v>
      </c>
      <c r="B72" s="90" t="s">
        <v>13</v>
      </c>
      <c r="C72" s="33">
        <f t="shared" si="3"/>
        <v>30</v>
      </c>
      <c r="D72" s="33">
        <v>10</v>
      </c>
      <c r="E72" s="91">
        <v>20</v>
      </c>
      <c r="F72" s="91">
        <v>2</v>
      </c>
      <c r="G72" s="33">
        <v>3</v>
      </c>
      <c r="H72" s="139" t="s">
        <v>23</v>
      </c>
    </row>
    <row r="73" spans="1:8" ht="12.75">
      <c r="A73" s="4">
        <v>3</v>
      </c>
      <c r="B73" s="144" t="s">
        <v>79</v>
      </c>
      <c r="C73" s="44">
        <f t="shared" si="3"/>
        <v>30</v>
      </c>
      <c r="D73" s="33">
        <v>15</v>
      </c>
      <c r="E73" s="33">
        <v>15</v>
      </c>
      <c r="F73" s="33">
        <v>3</v>
      </c>
      <c r="G73" s="33">
        <v>3</v>
      </c>
      <c r="H73" s="92" t="s">
        <v>24</v>
      </c>
    </row>
    <row r="74" spans="1:8" s="56" customFormat="1" ht="12" customHeight="1">
      <c r="A74" s="55">
        <v>4</v>
      </c>
      <c r="B74" s="57" t="s">
        <v>69</v>
      </c>
      <c r="C74" s="58">
        <f t="shared" si="3"/>
        <v>60</v>
      </c>
      <c r="D74" s="58">
        <v>30</v>
      </c>
      <c r="E74" s="94">
        <v>30</v>
      </c>
      <c r="F74" s="94">
        <v>3</v>
      </c>
      <c r="G74" s="58">
        <v>5</v>
      </c>
      <c r="H74" s="142" t="s">
        <v>23</v>
      </c>
    </row>
    <row r="75" spans="1:8" s="56" customFormat="1" ht="12.75">
      <c r="A75" s="141" t="s">
        <v>70</v>
      </c>
      <c r="B75" s="43" t="s">
        <v>59</v>
      </c>
      <c r="C75" s="30">
        <f t="shared" si="3"/>
        <v>90</v>
      </c>
      <c r="D75" s="30">
        <v>30</v>
      </c>
      <c r="E75" s="109">
        <v>60</v>
      </c>
      <c r="F75" s="109"/>
      <c r="G75" s="106">
        <v>6</v>
      </c>
      <c r="H75" s="21" t="s">
        <v>24</v>
      </c>
    </row>
    <row r="76" spans="1:8" ht="12.75">
      <c r="A76" s="73" t="s">
        <v>56</v>
      </c>
      <c r="B76" s="43" t="s">
        <v>41</v>
      </c>
      <c r="C76" s="30">
        <f t="shared" si="3"/>
        <v>60</v>
      </c>
      <c r="D76" s="30">
        <v>30</v>
      </c>
      <c r="E76" s="109">
        <v>30</v>
      </c>
      <c r="F76" s="109"/>
      <c r="G76" s="106">
        <v>4</v>
      </c>
      <c r="H76" s="21" t="s">
        <v>24</v>
      </c>
    </row>
    <row r="77" spans="1:8" ht="12.75">
      <c r="A77" s="73" t="s">
        <v>51</v>
      </c>
      <c r="B77" s="74" t="s">
        <v>68</v>
      </c>
      <c r="C77" s="33">
        <f t="shared" si="3"/>
        <v>40</v>
      </c>
      <c r="D77" s="33">
        <v>0</v>
      </c>
      <c r="E77" s="111">
        <v>40</v>
      </c>
      <c r="F77" s="111"/>
      <c r="G77" s="108">
        <v>3</v>
      </c>
      <c r="H77" s="95" t="s">
        <v>24</v>
      </c>
    </row>
    <row r="78" spans="1:8" ht="13.5" thickBot="1">
      <c r="A78" s="4">
        <v>11</v>
      </c>
      <c r="B78" s="41" t="s">
        <v>17</v>
      </c>
      <c r="C78" s="42">
        <f t="shared" si="3"/>
        <v>30</v>
      </c>
      <c r="D78" s="42">
        <v>0</v>
      </c>
      <c r="E78" s="96">
        <v>30</v>
      </c>
      <c r="F78" s="96"/>
      <c r="G78" s="97">
        <v>2</v>
      </c>
      <c r="H78" s="143" t="s">
        <v>23</v>
      </c>
    </row>
    <row r="79" spans="1:8" ht="12.75">
      <c r="A79" s="9" t="s">
        <v>7</v>
      </c>
      <c r="B79" s="2"/>
      <c r="C79" s="10">
        <f>SUM(C71:C78)</f>
        <v>380</v>
      </c>
      <c r="D79" s="10">
        <f>SUM(D71:D78)</f>
        <v>130</v>
      </c>
      <c r="E79" s="10">
        <f>SUM(E71:E78)</f>
        <v>250</v>
      </c>
      <c r="F79" s="38">
        <f>SUM(F71:F78)</f>
        <v>11</v>
      </c>
      <c r="G79" s="40">
        <f>SUM(G71:G78)</f>
        <v>30</v>
      </c>
      <c r="H79" s="40" t="s">
        <v>29</v>
      </c>
    </row>
    <row r="80" spans="1:8" ht="12.75">
      <c r="A80" s="27"/>
      <c r="B80" s="28" t="s">
        <v>74</v>
      </c>
      <c r="C80" s="29"/>
      <c r="D80" s="29"/>
      <c r="E80" s="29"/>
      <c r="F80" s="29"/>
      <c r="G80" s="29"/>
      <c r="H80" s="22"/>
    </row>
    <row r="81" spans="1:8" ht="12.75">
      <c r="A81" s="27"/>
      <c r="B81" s="28"/>
      <c r="C81" s="29"/>
      <c r="D81" s="29"/>
      <c r="E81" s="29"/>
      <c r="F81" s="29"/>
      <c r="G81" s="29"/>
      <c r="H81" s="22"/>
    </row>
    <row r="82" spans="1:8" ht="15.75">
      <c r="A82" s="24" t="s">
        <v>53</v>
      </c>
      <c r="B82" s="25"/>
      <c r="C82" s="25"/>
      <c r="D82" s="25"/>
      <c r="E82" s="25"/>
      <c r="F82" s="25"/>
      <c r="G82" s="25"/>
      <c r="H82" s="23"/>
    </row>
    <row r="83" spans="1:8" ht="14.25">
      <c r="A83" s="146" t="s">
        <v>0</v>
      </c>
      <c r="B83" s="146" t="s">
        <v>1</v>
      </c>
      <c r="C83" s="148" t="s">
        <v>2</v>
      </c>
      <c r="D83" s="149"/>
      <c r="E83" s="149"/>
      <c r="F83" s="150"/>
      <c r="G83" s="6" t="s">
        <v>3</v>
      </c>
      <c r="H83" s="16" t="s">
        <v>15</v>
      </c>
    </row>
    <row r="84" spans="1:8" ht="14.25">
      <c r="A84" s="147"/>
      <c r="B84" s="147"/>
      <c r="C84" s="135" t="s">
        <v>4</v>
      </c>
      <c r="D84" s="135" t="s">
        <v>5</v>
      </c>
      <c r="E84" s="117" t="s">
        <v>6</v>
      </c>
      <c r="F84" s="117" t="s">
        <v>58</v>
      </c>
      <c r="G84" s="7" t="s">
        <v>8</v>
      </c>
      <c r="H84" s="17" t="s">
        <v>14</v>
      </c>
    </row>
    <row r="85" spans="1:8" ht="12.75">
      <c r="A85" s="4">
        <v>1</v>
      </c>
      <c r="B85" s="32" t="s">
        <v>11</v>
      </c>
      <c r="C85" s="30">
        <f>SUM(D85,E85)</f>
        <v>30</v>
      </c>
      <c r="D85" s="30">
        <v>15</v>
      </c>
      <c r="E85" s="30">
        <v>15</v>
      </c>
      <c r="F85" s="30">
        <v>3</v>
      </c>
      <c r="G85" s="72">
        <v>3</v>
      </c>
      <c r="H85" s="139" t="s">
        <v>23</v>
      </c>
    </row>
    <row r="86" spans="1:8" ht="12.75">
      <c r="A86" s="4">
        <v>2</v>
      </c>
      <c r="B86" s="32" t="s">
        <v>20</v>
      </c>
      <c r="C86" s="30">
        <f>SUM(D86,E86)</f>
        <v>30</v>
      </c>
      <c r="D86" s="30">
        <v>10</v>
      </c>
      <c r="E86" s="21">
        <v>20</v>
      </c>
      <c r="F86" s="21">
        <v>2</v>
      </c>
      <c r="G86" s="72">
        <v>3</v>
      </c>
      <c r="H86" s="139" t="s">
        <v>23</v>
      </c>
    </row>
    <row r="87" spans="1:8" ht="12.75">
      <c r="A87" s="4">
        <v>3</v>
      </c>
      <c r="B87" s="43" t="s">
        <v>83</v>
      </c>
      <c r="C87" s="30">
        <v>15</v>
      </c>
      <c r="D87" s="30">
        <v>0</v>
      </c>
      <c r="E87" s="21">
        <v>15</v>
      </c>
      <c r="F87" s="21"/>
      <c r="G87" s="72">
        <v>1</v>
      </c>
      <c r="H87" s="89" t="s">
        <v>24</v>
      </c>
    </row>
    <row r="88" spans="1:8" ht="12.75">
      <c r="A88" s="73" t="s">
        <v>84</v>
      </c>
      <c r="B88" s="43" t="s">
        <v>59</v>
      </c>
      <c r="C88" s="30">
        <f>SUM(D88,E88)</f>
        <v>90</v>
      </c>
      <c r="D88" s="30">
        <v>30</v>
      </c>
      <c r="E88" s="109">
        <v>60</v>
      </c>
      <c r="F88" s="109"/>
      <c r="G88" s="106">
        <v>6</v>
      </c>
      <c r="H88" s="21" t="s">
        <v>24</v>
      </c>
    </row>
    <row r="89" spans="1:8" ht="12.75">
      <c r="A89" s="73" t="s">
        <v>85</v>
      </c>
      <c r="B89" s="43" t="s">
        <v>86</v>
      </c>
      <c r="C89" s="30">
        <v>15</v>
      </c>
      <c r="D89" s="30">
        <v>0</v>
      </c>
      <c r="E89" s="109">
        <v>15</v>
      </c>
      <c r="F89" s="109"/>
      <c r="G89" s="106">
        <v>1</v>
      </c>
      <c r="H89" s="21" t="s">
        <v>24</v>
      </c>
    </row>
    <row r="90" spans="1:8" s="77" customFormat="1" ht="13.5" customHeight="1" thickBot="1">
      <c r="A90" s="78">
        <v>8</v>
      </c>
      <c r="B90" s="79" t="s">
        <v>71</v>
      </c>
      <c r="C90" s="80">
        <f>SUM(D90,E90)</f>
        <v>0</v>
      </c>
      <c r="D90" s="81">
        <v>0</v>
      </c>
      <c r="E90" s="81">
        <v>0</v>
      </c>
      <c r="F90" s="129">
        <v>50</v>
      </c>
      <c r="G90" s="130">
        <v>16</v>
      </c>
      <c r="H90" s="82" t="s">
        <v>24</v>
      </c>
    </row>
    <row r="91" spans="1:8" ht="12.75">
      <c r="A91" s="48" t="s">
        <v>7</v>
      </c>
      <c r="B91" s="1"/>
      <c r="C91" s="40">
        <f>SUM(C85:C90)</f>
        <v>180</v>
      </c>
      <c r="D91" s="40">
        <f>SUM(D85:D90)</f>
        <v>55</v>
      </c>
      <c r="E91" s="40">
        <f>SUM(E85:E90)</f>
        <v>125</v>
      </c>
      <c r="F91" s="38">
        <f>SUM(F85:F90)</f>
        <v>55</v>
      </c>
      <c r="G91" s="40">
        <f>SUM(G85:G90)</f>
        <v>30</v>
      </c>
      <c r="H91" s="40" t="s">
        <v>37</v>
      </c>
    </row>
    <row r="92" spans="1:8" ht="12.75">
      <c r="A92" s="27"/>
      <c r="B92" s="28"/>
      <c r="C92" s="29"/>
      <c r="D92" s="29"/>
      <c r="E92" s="29"/>
      <c r="F92" s="29"/>
      <c r="G92" s="29"/>
      <c r="H92" s="29"/>
    </row>
    <row r="93" spans="2:8" ht="12.75">
      <c r="B93" s="12" t="s">
        <v>40</v>
      </c>
      <c r="C93" s="64">
        <f>C18+C33+C50+C65+C79+C91</f>
        <v>2000</v>
      </c>
      <c r="D93" s="64">
        <f>D18+D33+D50+D65+D79+D91</f>
        <v>785</v>
      </c>
      <c r="E93" s="64">
        <f>E18+E33+E50+E65+E79+E91</f>
        <v>1215</v>
      </c>
      <c r="F93" s="64">
        <f>SUM(F18,F33,F50,F65,F79,F91)</f>
        <v>284</v>
      </c>
      <c r="G93" s="61">
        <f>G18+G33+G50+G65+G79+G91</f>
        <v>180</v>
      </c>
      <c r="H93" s="20"/>
    </row>
    <row r="94" spans="2:6" ht="12.75">
      <c r="B94" s="12" t="s">
        <v>72</v>
      </c>
      <c r="D94" s="76">
        <f>PRODUCT(D93,1/C93)</f>
        <v>0.3925</v>
      </c>
      <c r="E94" s="76">
        <f>PRODUCT(E93,1/C93)</f>
        <v>0.6075</v>
      </c>
      <c r="F94" s="76"/>
    </row>
    <row r="95" spans="4:6" ht="12.75">
      <c r="D95" s="14"/>
      <c r="E95" s="14"/>
      <c r="F95" s="14"/>
    </row>
    <row r="96" spans="1:6" ht="12.75" customHeight="1">
      <c r="A96" s="75" t="s">
        <v>87</v>
      </c>
      <c r="C96" s="66"/>
      <c r="D96" s="65"/>
      <c r="E96" s="14"/>
      <c r="F96" s="14"/>
    </row>
    <row r="97" spans="1:6" ht="6" customHeight="1">
      <c r="A97" s="75"/>
      <c r="C97" s="66"/>
      <c r="D97" s="65"/>
      <c r="E97" s="14"/>
      <c r="F97" s="14"/>
    </row>
    <row r="98" ht="12.75">
      <c r="A98" s="12" t="s">
        <v>61</v>
      </c>
    </row>
    <row r="99" spans="1:6" ht="14.25">
      <c r="A99" s="3" t="s">
        <v>75</v>
      </c>
      <c r="B99" s="131"/>
      <c r="C99" s="12"/>
      <c r="E99" s="12"/>
      <c r="F99" s="12"/>
    </row>
    <row r="101" ht="12.75">
      <c r="A101" s="3" t="s">
        <v>52</v>
      </c>
    </row>
    <row r="102" spans="1:6" ht="15.75">
      <c r="A102" s="49"/>
      <c r="B102" s="3" t="s">
        <v>82</v>
      </c>
      <c r="C102" s="12"/>
      <c r="E102" s="12"/>
      <c r="F102" s="12"/>
    </row>
    <row r="103" spans="1:6" ht="12.75">
      <c r="A103" s="3" t="s">
        <v>76</v>
      </c>
      <c r="E103" s="13"/>
      <c r="F103" s="13"/>
    </row>
    <row r="104" spans="5:6" ht="12.75">
      <c r="E104" s="51"/>
      <c r="F104" s="51"/>
    </row>
    <row r="106" ht="12.75">
      <c r="B106" s="54"/>
    </row>
    <row r="107" ht="12.75">
      <c r="B107" s="54"/>
    </row>
    <row r="108" ht="12.75">
      <c r="B108" s="54"/>
    </row>
    <row r="110" ht="12.75">
      <c r="B110" s="54"/>
    </row>
    <row r="111" ht="12.75">
      <c r="L111" s="54"/>
    </row>
    <row r="112" ht="12.75">
      <c r="L112" s="54"/>
    </row>
    <row r="113" ht="12.75">
      <c r="L113" s="54"/>
    </row>
    <row r="114" ht="12.75">
      <c r="L114" s="54"/>
    </row>
    <row r="115" spans="2:12" ht="12.75">
      <c r="B115" s="54"/>
      <c r="L115" s="54"/>
    </row>
    <row r="116" spans="2:12" ht="12.75">
      <c r="B116" s="54"/>
      <c r="L116" s="54"/>
    </row>
    <row r="117" ht="12.75">
      <c r="B117" s="13"/>
    </row>
    <row r="118" ht="13.5" customHeight="1">
      <c r="B118" s="83"/>
    </row>
    <row r="119" ht="13.5" customHeight="1">
      <c r="L119" s="13"/>
    </row>
    <row r="120" ht="13.5" customHeight="1">
      <c r="L120" s="13"/>
    </row>
    <row r="121" ht="13.5" customHeight="1">
      <c r="L121" s="13"/>
    </row>
    <row r="122" ht="12.75">
      <c r="L122" s="83"/>
    </row>
    <row r="123" spans="1:2" ht="12.75">
      <c r="A123" s="52"/>
      <c r="B123" s="83"/>
    </row>
    <row r="124" spans="1:2" ht="12.75">
      <c r="A124" s="52"/>
      <c r="B124" s="13"/>
    </row>
    <row r="125" spans="1:2" ht="12.75">
      <c r="A125" s="52"/>
      <c r="B125" s="13"/>
    </row>
    <row r="126" spans="1:2" ht="12.75">
      <c r="A126" s="53"/>
      <c r="B126" s="51"/>
    </row>
  </sheetData>
  <sheetProtection/>
  <mergeCells count="18">
    <mergeCell ref="C83:F83"/>
    <mergeCell ref="B21:B22"/>
    <mergeCell ref="A21:A22"/>
    <mergeCell ref="A83:A84"/>
    <mergeCell ref="B83:B84"/>
    <mergeCell ref="A37:A38"/>
    <mergeCell ref="B37:B38"/>
    <mergeCell ref="A53:A54"/>
    <mergeCell ref="B53:B54"/>
    <mergeCell ref="A69:A70"/>
    <mergeCell ref="B69:B70"/>
    <mergeCell ref="C53:F53"/>
    <mergeCell ref="C69:F69"/>
    <mergeCell ref="A6:A7"/>
    <mergeCell ref="B6:B7"/>
    <mergeCell ref="C6:F6"/>
    <mergeCell ref="C21:F21"/>
    <mergeCell ref="C37:F37"/>
  </mergeCells>
  <printOptions/>
  <pageMargins left="0.25" right="0.25" top="0.75" bottom="0.75" header="0.3" footer="0.3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Przyrodniczy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Kupczyński</dc:creator>
  <cp:keywords/>
  <dc:description/>
  <cp:lastModifiedBy>Administrator</cp:lastModifiedBy>
  <cp:lastPrinted>2018-06-04T08:35:28Z</cp:lastPrinted>
  <dcterms:created xsi:type="dcterms:W3CDTF">2009-02-02T10:25:41Z</dcterms:created>
  <dcterms:modified xsi:type="dcterms:W3CDTF">2019-07-08T10:38:04Z</dcterms:modified>
  <cp:category/>
  <cp:version/>
  <cp:contentType/>
  <cp:contentStatus/>
</cp:coreProperties>
</file>