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DLA WSZYSTKICH ŚCIEŻEK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<sst xmlns="http://schemas.openxmlformats.org/spreadsheetml/2006/main" count="133" uniqueCount="57">
  <si>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 xml:space="preserve"> Lp</t>
  </si>
  <si>
    <t>Nazwa przedmiotu</t>
  </si>
  <si>
    <t xml:space="preserve">   Liczba godzin w semestrze     </t>
  </si>
  <si>
    <t>Liczba pkt.</t>
  </si>
  <si>
    <t>Razem</t>
  </si>
  <si>
    <t>Wykład</t>
  </si>
  <si>
    <t>Ćwiczenia</t>
  </si>
  <si>
    <t>RAZEM</t>
  </si>
  <si>
    <t>ECTS</t>
  </si>
  <si>
    <t>zaliczenia</t>
  </si>
  <si>
    <t xml:space="preserve">Forma </t>
  </si>
  <si>
    <t>Język obcy</t>
  </si>
  <si>
    <t>Z</t>
  </si>
  <si>
    <t>Fakultet kierunkowy (2)</t>
  </si>
  <si>
    <t>suma 4 semestrów:</t>
  </si>
  <si>
    <t xml:space="preserve">                                              Rok II , semestr 4    (letni) - deficyt - 0 pkt. ECTS</t>
  </si>
  <si>
    <t>Testowanie hipotez statystycznych</t>
  </si>
  <si>
    <t>Antropologia morfologiczna</t>
  </si>
  <si>
    <t>Biologia populacji ludzkich</t>
  </si>
  <si>
    <t>Etologia człowieka</t>
  </si>
  <si>
    <t>Biomechanika</t>
  </si>
  <si>
    <t>Fakultet kierunkowy (3)</t>
  </si>
  <si>
    <t>Bezpieczeństwo żywności</t>
  </si>
  <si>
    <t>Bioterroryzm</t>
  </si>
  <si>
    <t>Techniki badań materiałów szkieletowych</t>
  </si>
  <si>
    <t>Praca magisterska oraz przygotowanie do egzaminu magisterskiego</t>
  </si>
  <si>
    <t>Medycyna ewolucyjna</t>
  </si>
  <si>
    <t>Biomedyczne podstawy rozwoju i starzenia</t>
  </si>
  <si>
    <t>Fizjologia pracy i wypoczynku</t>
  </si>
  <si>
    <t>Choroby zawodowe</t>
  </si>
  <si>
    <t>E</t>
  </si>
  <si>
    <t>2E</t>
  </si>
  <si>
    <t xml:space="preserve">                                              Rok I , semestr 1  (zimowy) - deficyt - 12 pkt. ECTS</t>
  </si>
  <si>
    <t xml:space="preserve">                                              Rok I , semestr 2   (letni) - deficyt - 12 pkt. ECTS</t>
  </si>
  <si>
    <t xml:space="preserve">                                              Rok II , semestr 3    (zimowy) - deficyt - 12 pkt. ECTS</t>
  </si>
  <si>
    <t>0E</t>
  </si>
  <si>
    <t>Bioetyka</t>
  </si>
  <si>
    <t>Podstawy marketingu</t>
  </si>
  <si>
    <t>Zastos. technik informat. w biologii czł.</t>
  </si>
  <si>
    <t>Fakultet społeczno-humanistyczny</t>
  </si>
  <si>
    <t xml:space="preserve">Praktyka </t>
  </si>
  <si>
    <t>Ekotoksykologia</t>
  </si>
  <si>
    <t>Inne *)</t>
  </si>
  <si>
    <t>Seminarium magisterskie I</t>
  </si>
  <si>
    <t xml:space="preserve">Seminarium magisterskie II **)  </t>
  </si>
  <si>
    <t xml:space="preserve">             proporcja wykładów i ćwiczeń:</t>
  </si>
  <si>
    <t>Liczba godzin z bezpośrednim udziałem nauczyciela akademickiego = 1530, co stanowi 51% punktów ECTS</t>
  </si>
  <si>
    <t>*) Inne - razem 230 godz. w tym:  praktyki 160, konsultacje 20 i współpraca magisterska 50</t>
  </si>
  <si>
    <t xml:space="preserve"> Plan studiów stacjonarnych drugiego stopnia na kierunku BIOLOGIA  CZŁOWIEKA</t>
  </si>
  <si>
    <t>Wady genetyczne człowieka</t>
  </si>
  <si>
    <t>Rośliny i surowce lecznicze</t>
  </si>
  <si>
    <t>Techniki laboratoryjne w biologii medycznej</t>
  </si>
  <si>
    <t>**)Seminarium magisterskie II do wyboru w module antropologia ogólna lub antropologia biomedyczna.</t>
  </si>
  <si>
    <r>
      <t xml:space="preserve">     </t>
    </r>
    <r>
      <rPr>
        <sz val="12"/>
        <rFont val="Arial CE"/>
        <family val="0"/>
      </rPr>
      <t xml:space="preserve">                       </t>
    </r>
    <r>
      <rPr>
        <b/>
        <sz val="12"/>
        <rFont val="Arial CE"/>
        <family val="0"/>
      </rPr>
      <t>obowiązujący od roku akademickiego 2019/2020</t>
    </r>
  </si>
  <si>
    <t>Innowacje</t>
  </si>
  <si>
    <t>Liczba punktów ECTS za przedmioty do wyboru wynosi 36, co stanowi 30,0% liczby wszystkich punktów ECTS</t>
  </si>
  <si>
    <t xml:space="preserve">          zatwierdzony decyzją Komisji Programowej w dniu  05.06.2019 r.,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</si>
</sst>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164" fontId="7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0" borderId="14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49" fillId="0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49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8" fillId="35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12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120" zoomScaleNormal="120" zoomScalePageLayoutView="0" workbookViewId="0" topLeftCell="A1">
      <selection activeCell="J34" sqref="J34"/>
    </sheetView>
  </sheetViews>
  <sheetFormatPr defaultColWidth="9.140625" defaultRowHeight="12.75"/>
  <cols>
    <col min="1" max="1" width="4.421875" style="3" customWidth="1"/>
    <col min="2" max="2" width="36.57421875" style="3" customWidth="1"/>
    <col min="3" max="3" width="9.57421875" style="3" customWidth="1"/>
    <col min="4" max="4" width="8.140625" style="3" customWidth="1"/>
    <col min="5" max="5" width="11.140625" style="3" customWidth="1"/>
    <col min="6" max="6" width="8.57421875" style="3" customWidth="1"/>
    <col min="7" max="7" width="10.57421875" style="3" customWidth="1"/>
    <col min="8" max="8" width="9.7109375" style="3" customWidth="1"/>
    <col min="9" max="9" width="7.8515625" style="3" customWidth="1"/>
    <col min="10" max="10" width="9.140625" style="3" customWidth="1"/>
    <col min="11" max="11" width="8.140625" style="3" customWidth="1"/>
    <col min="12" max="12" width="9.140625" style="3" customWidth="1"/>
    <col min="13" max="13" width="23.140625" style="3" customWidth="1"/>
    <col min="14" max="16384" width="9.140625" style="3" customWidth="1"/>
  </cols>
  <sheetData>
    <row r="1" spans="1:15" ht="15.75">
      <c r="A1" s="54" t="s">
        <v>48</v>
      </c>
      <c r="B1" s="56"/>
      <c r="C1" s="54"/>
      <c r="J1" s="42"/>
      <c r="K1" s="42"/>
      <c r="L1" s="42"/>
      <c r="M1" s="15"/>
      <c r="O1" s="15"/>
    </row>
    <row r="2" spans="1:14" ht="15.75">
      <c r="A2" s="57" t="s">
        <v>56</v>
      </c>
      <c r="B2" s="56"/>
      <c r="C2" s="55"/>
      <c r="J2" s="15"/>
      <c r="K2" s="15"/>
      <c r="N2" s="15"/>
    </row>
    <row r="3" spans="1:16" ht="15.75">
      <c r="A3" s="57" t="s">
        <v>53</v>
      </c>
      <c r="B3" s="56"/>
      <c r="C3" s="55"/>
      <c r="I3" s="44"/>
      <c r="J3" s="61"/>
      <c r="K3" s="61"/>
      <c r="O3" s="64"/>
      <c r="P3" s="64"/>
    </row>
    <row r="4" spans="3:16" ht="15.75">
      <c r="C4" s="99"/>
      <c r="I4" s="44"/>
      <c r="J4" s="70"/>
      <c r="K4" s="61"/>
      <c r="O4" s="64"/>
      <c r="P4" s="64"/>
    </row>
    <row r="5" spans="1:16" ht="15.75">
      <c r="A5" s="28" t="s">
        <v>32</v>
      </c>
      <c r="B5" s="29"/>
      <c r="C5" s="29"/>
      <c r="D5" s="29"/>
      <c r="E5" s="29"/>
      <c r="F5" s="29"/>
      <c r="G5" s="29"/>
      <c r="H5" s="24"/>
      <c r="I5" s="44"/>
      <c r="J5" s="72"/>
      <c r="K5" s="62"/>
      <c r="O5" s="64"/>
      <c r="P5" s="64"/>
    </row>
    <row r="6" spans="1:16" ht="14.25">
      <c r="A6" s="100" t="s">
        <v>0</v>
      </c>
      <c r="B6" s="100" t="s">
        <v>1</v>
      </c>
      <c r="C6" s="19" t="s">
        <v>2</v>
      </c>
      <c r="D6" s="18"/>
      <c r="E6" s="8"/>
      <c r="F6" s="18"/>
      <c r="G6" s="9" t="s">
        <v>3</v>
      </c>
      <c r="H6" s="22" t="s">
        <v>10</v>
      </c>
      <c r="I6" s="44"/>
      <c r="J6" s="70"/>
      <c r="K6" s="61"/>
      <c r="M6" s="68"/>
      <c r="O6" s="64"/>
      <c r="P6" s="64"/>
    </row>
    <row r="7" spans="1:13" ht="14.25">
      <c r="A7" s="101"/>
      <c r="B7" s="101"/>
      <c r="C7" s="17" t="s">
        <v>4</v>
      </c>
      <c r="D7" s="17" t="s">
        <v>5</v>
      </c>
      <c r="E7" s="20" t="s">
        <v>6</v>
      </c>
      <c r="F7" s="86" t="s">
        <v>42</v>
      </c>
      <c r="G7" s="11" t="s">
        <v>8</v>
      </c>
      <c r="H7" s="23" t="s">
        <v>9</v>
      </c>
      <c r="I7" s="44"/>
      <c r="J7" s="70"/>
      <c r="K7" s="70"/>
      <c r="M7" s="68"/>
    </row>
    <row r="8" spans="1:13" ht="12.75">
      <c r="A8" s="47">
        <v>1</v>
      </c>
      <c r="B8" s="75" t="s">
        <v>16</v>
      </c>
      <c r="C8" s="76">
        <f aca="true" t="shared" si="0" ref="C8:C17">SUM(D8,E8)</f>
        <v>30</v>
      </c>
      <c r="D8" s="77">
        <v>10</v>
      </c>
      <c r="E8" s="77">
        <v>20</v>
      </c>
      <c r="F8" s="77">
        <v>2</v>
      </c>
      <c r="G8" s="78">
        <v>3</v>
      </c>
      <c r="H8" s="79" t="s">
        <v>30</v>
      </c>
      <c r="I8" s="44"/>
      <c r="J8" s="70"/>
      <c r="K8" s="70"/>
      <c r="L8" s="69"/>
      <c r="M8" s="68"/>
    </row>
    <row r="9" spans="1:13" ht="12.75">
      <c r="A9" s="7">
        <v>2</v>
      </c>
      <c r="B9" s="80" t="s">
        <v>17</v>
      </c>
      <c r="C9" s="76">
        <f t="shared" si="0"/>
        <v>35</v>
      </c>
      <c r="D9" s="81">
        <v>10</v>
      </c>
      <c r="E9" s="81">
        <v>25</v>
      </c>
      <c r="F9" s="81">
        <v>2</v>
      </c>
      <c r="G9" s="82">
        <v>3</v>
      </c>
      <c r="H9" s="83" t="s">
        <v>30</v>
      </c>
      <c r="I9" s="44"/>
      <c r="J9" s="70"/>
      <c r="K9" s="70"/>
      <c r="M9" s="68"/>
    </row>
    <row r="10" spans="1:13" ht="12.75">
      <c r="A10" s="7">
        <v>3</v>
      </c>
      <c r="B10" s="80" t="s">
        <v>20</v>
      </c>
      <c r="C10" s="76">
        <f t="shared" si="0"/>
        <v>30</v>
      </c>
      <c r="D10" s="81">
        <v>15</v>
      </c>
      <c r="E10" s="81">
        <v>15</v>
      </c>
      <c r="F10" s="81">
        <v>2</v>
      </c>
      <c r="G10" s="82">
        <v>3</v>
      </c>
      <c r="H10" s="84" t="s">
        <v>12</v>
      </c>
      <c r="I10" s="44"/>
      <c r="J10" s="70"/>
      <c r="K10" s="70"/>
      <c r="M10" s="68"/>
    </row>
    <row r="11" spans="1:13" s="64" customFormat="1" ht="12.75">
      <c r="A11" s="90">
        <v>4</v>
      </c>
      <c r="B11" s="80" t="s">
        <v>36</v>
      </c>
      <c r="C11" s="76">
        <f t="shared" si="0"/>
        <v>15</v>
      </c>
      <c r="D11" s="81">
        <v>15</v>
      </c>
      <c r="E11" s="81">
        <v>0</v>
      </c>
      <c r="F11" s="81"/>
      <c r="G11" s="82">
        <v>1</v>
      </c>
      <c r="H11" s="84" t="s">
        <v>12</v>
      </c>
      <c r="I11" s="91"/>
      <c r="J11" s="92"/>
      <c r="K11" s="92"/>
      <c r="M11" s="93"/>
    </row>
    <row r="12" spans="1:13" ht="12.75">
      <c r="A12" s="7">
        <v>5</v>
      </c>
      <c r="B12" s="34" t="s">
        <v>49</v>
      </c>
      <c r="C12" s="76">
        <f t="shared" si="0"/>
        <v>30</v>
      </c>
      <c r="D12" s="81">
        <v>15</v>
      </c>
      <c r="E12" s="81">
        <v>15</v>
      </c>
      <c r="F12" s="81">
        <v>2</v>
      </c>
      <c r="G12" s="82">
        <v>3</v>
      </c>
      <c r="H12" s="84" t="s">
        <v>12</v>
      </c>
      <c r="I12" s="44"/>
      <c r="J12" s="70"/>
      <c r="K12" s="70"/>
      <c r="M12" s="68"/>
    </row>
    <row r="13" spans="1:13" ht="12.75">
      <c r="A13" s="7">
        <v>6</v>
      </c>
      <c r="B13" s="80" t="s">
        <v>37</v>
      </c>
      <c r="C13" s="76">
        <f t="shared" si="0"/>
        <v>25</v>
      </c>
      <c r="D13" s="81">
        <v>15</v>
      </c>
      <c r="E13" s="81">
        <v>10</v>
      </c>
      <c r="F13" s="81">
        <v>1</v>
      </c>
      <c r="G13" s="82">
        <v>2</v>
      </c>
      <c r="H13" s="84" t="s">
        <v>12</v>
      </c>
      <c r="I13" s="44"/>
      <c r="J13" s="70"/>
      <c r="K13" s="70"/>
      <c r="M13" s="68"/>
    </row>
    <row r="14" spans="1:13" ht="12.75">
      <c r="A14" s="47">
        <v>7</v>
      </c>
      <c r="B14" s="80" t="s">
        <v>24</v>
      </c>
      <c r="C14" s="76">
        <f t="shared" si="0"/>
        <v>45</v>
      </c>
      <c r="D14" s="81">
        <v>15</v>
      </c>
      <c r="E14" s="81">
        <v>30</v>
      </c>
      <c r="F14" s="81">
        <v>1</v>
      </c>
      <c r="G14" s="82">
        <v>3</v>
      </c>
      <c r="H14" s="84" t="s">
        <v>12</v>
      </c>
      <c r="I14" s="44"/>
      <c r="J14" s="70"/>
      <c r="K14" s="70"/>
      <c r="M14" s="68"/>
    </row>
    <row r="15" spans="1:13" ht="12.75">
      <c r="A15" s="7">
        <v>8</v>
      </c>
      <c r="B15" s="80" t="s">
        <v>28</v>
      </c>
      <c r="C15" s="76">
        <f t="shared" si="0"/>
        <v>30</v>
      </c>
      <c r="D15" s="81">
        <v>15</v>
      </c>
      <c r="E15" s="81">
        <v>15</v>
      </c>
      <c r="F15" s="81">
        <v>2</v>
      </c>
      <c r="G15" s="82">
        <v>3</v>
      </c>
      <c r="H15" s="84" t="s">
        <v>12</v>
      </c>
      <c r="I15" s="44"/>
      <c r="K15" s="70"/>
      <c r="M15" s="68"/>
    </row>
    <row r="16" spans="1:13" ht="12.75">
      <c r="A16" s="7">
        <v>9</v>
      </c>
      <c r="B16" s="80" t="s">
        <v>27</v>
      </c>
      <c r="C16" s="76">
        <f t="shared" si="0"/>
        <v>35</v>
      </c>
      <c r="D16" s="81">
        <v>20</v>
      </c>
      <c r="E16" s="81">
        <v>15</v>
      </c>
      <c r="F16" s="81">
        <v>1</v>
      </c>
      <c r="G16" s="82">
        <v>3</v>
      </c>
      <c r="H16" s="84" t="s">
        <v>12</v>
      </c>
      <c r="I16" s="44"/>
      <c r="J16" s="70"/>
      <c r="K16" s="70"/>
      <c r="M16" s="68"/>
    </row>
    <row r="17" spans="1:11" ht="12.75">
      <c r="A17" s="47">
        <v>10</v>
      </c>
      <c r="B17" s="30" t="s">
        <v>21</v>
      </c>
      <c r="C17" s="48">
        <f t="shared" si="0"/>
        <v>90</v>
      </c>
      <c r="D17" s="35">
        <v>45</v>
      </c>
      <c r="E17" s="65">
        <v>45</v>
      </c>
      <c r="F17" s="65"/>
      <c r="G17" s="66">
        <v>6</v>
      </c>
      <c r="H17" s="66" t="s">
        <v>12</v>
      </c>
      <c r="I17" s="44"/>
      <c r="J17" s="61"/>
      <c r="K17" s="70"/>
    </row>
    <row r="18" spans="1:11" ht="12.75">
      <c r="A18" s="39" t="s">
        <v>7</v>
      </c>
      <c r="B18" s="40"/>
      <c r="C18" s="36">
        <f>SUM(C8:C17)</f>
        <v>365</v>
      </c>
      <c r="D18" s="36">
        <f>SUM(D8:D17)</f>
        <v>175</v>
      </c>
      <c r="E18" s="36">
        <f>SUM(E8:E17)</f>
        <v>190</v>
      </c>
      <c r="F18" s="36">
        <f>SUM(F8:F17)</f>
        <v>13</v>
      </c>
      <c r="G18" s="36">
        <f>SUM(G8:G17)</f>
        <v>30</v>
      </c>
      <c r="H18" s="50" t="s">
        <v>31</v>
      </c>
      <c r="I18" s="44"/>
      <c r="J18" s="61"/>
      <c r="K18" s="61"/>
    </row>
    <row r="19" spans="9:10" ht="12.75">
      <c r="I19" s="44"/>
      <c r="J19" s="61"/>
    </row>
    <row r="20" spans="1:11" ht="15.75">
      <c r="A20" s="28" t="s">
        <v>33</v>
      </c>
      <c r="B20" s="29"/>
      <c r="C20" s="29"/>
      <c r="D20" s="29"/>
      <c r="E20" s="29"/>
      <c r="F20" s="29"/>
      <c r="G20" s="29"/>
      <c r="H20" s="24"/>
      <c r="I20" s="44"/>
      <c r="J20" s="61"/>
      <c r="K20" s="15"/>
    </row>
    <row r="21" spans="1:11" ht="14.25">
      <c r="A21" s="104" t="s">
        <v>0</v>
      </c>
      <c r="B21" s="102" t="s">
        <v>1</v>
      </c>
      <c r="C21" s="6" t="s">
        <v>2</v>
      </c>
      <c r="D21" s="7"/>
      <c r="E21" s="8"/>
      <c r="F21" s="7"/>
      <c r="G21" s="9" t="s">
        <v>3</v>
      </c>
      <c r="H21" s="22" t="s">
        <v>10</v>
      </c>
      <c r="I21" s="44"/>
      <c r="J21" s="61"/>
      <c r="K21" s="61"/>
    </row>
    <row r="22" spans="1:11" ht="14.25">
      <c r="A22" s="105"/>
      <c r="B22" s="103"/>
      <c r="C22" s="17" t="s">
        <v>4</v>
      </c>
      <c r="D22" s="17" t="s">
        <v>5</v>
      </c>
      <c r="E22" s="17" t="s">
        <v>6</v>
      </c>
      <c r="F22" s="87" t="s">
        <v>42</v>
      </c>
      <c r="G22" s="10" t="s">
        <v>8</v>
      </c>
      <c r="H22" s="23" t="s">
        <v>9</v>
      </c>
      <c r="I22" s="44"/>
      <c r="J22" s="72"/>
      <c r="K22" s="61"/>
    </row>
    <row r="23" spans="1:11" ht="12.75">
      <c r="A23" s="94">
        <v>1</v>
      </c>
      <c r="B23" s="80" t="s">
        <v>43</v>
      </c>
      <c r="C23" s="76">
        <f aca="true" t="shared" si="1" ref="C23:C34">SUM(D23,E23)</f>
        <v>30</v>
      </c>
      <c r="D23" s="81">
        <v>0</v>
      </c>
      <c r="E23" s="81">
        <v>30</v>
      </c>
      <c r="F23" s="81"/>
      <c r="G23" s="81">
        <v>2</v>
      </c>
      <c r="H23" s="84" t="s">
        <v>12</v>
      </c>
      <c r="I23" s="44"/>
      <c r="J23" s="61"/>
      <c r="K23" s="61"/>
    </row>
    <row r="24" spans="1:11" ht="12.75">
      <c r="A24" s="82">
        <v>2</v>
      </c>
      <c r="B24" s="85" t="s">
        <v>18</v>
      </c>
      <c r="C24" s="76">
        <f t="shared" si="1"/>
        <v>50</v>
      </c>
      <c r="D24" s="81">
        <v>20</v>
      </c>
      <c r="E24" s="81">
        <v>30</v>
      </c>
      <c r="F24" s="81"/>
      <c r="G24" s="82">
        <v>4</v>
      </c>
      <c r="H24" s="83" t="s">
        <v>30</v>
      </c>
      <c r="I24" s="44"/>
      <c r="J24" s="70"/>
      <c r="K24" s="61"/>
    </row>
    <row r="25" spans="1:11" ht="12.75">
      <c r="A25" s="94">
        <v>3</v>
      </c>
      <c r="B25" s="80" t="s">
        <v>41</v>
      </c>
      <c r="C25" s="95">
        <f t="shared" si="1"/>
        <v>30</v>
      </c>
      <c r="D25" s="81">
        <v>15</v>
      </c>
      <c r="E25" s="81">
        <v>15</v>
      </c>
      <c r="F25" s="81">
        <v>1</v>
      </c>
      <c r="G25" s="81">
        <v>2</v>
      </c>
      <c r="H25" s="84" t="s">
        <v>12</v>
      </c>
      <c r="I25" s="44"/>
      <c r="J25" s="71"/>
      <c r="K25" s="61"/>
    </row>
    <row r="26" spans="1:11" ht="12.75">
      <c r="A26" s="94">
        <v>4</v>
      </c>
      <c r="B26" s="80" t="s">
        <v>29</v>
      </c>
      <c r="C26" s="76">
        <f t="shared" si="1"/>
        <v>30</v>
      </c>
      <c r="D26" s="81">
        <v>15</v>
      </c>
      <c r="E26" s="96">
        <v>15</v>
      </c>
      <c r="F26" s="96">
        <v>2</v>
      </c>
      <c r="G26" s="82">
        <v>3</v>
      </c>
      <c r="H26" s="83" t="s">
        <v>30</v>
      </c>
      <c r="I26" s="44"/>
      <c r="J26" s="73"/>
      <c r="K26" s="61"/>
    </row>
    <row r="27" spans="1:11" ht="12.75">
      <c r="A27" s="82">
        <v>5</v>
      </c>
      <c r="B27" s="34" t="s">
        <v>50</v>
      </c>
      <c r="C27" s="76">
        <f t="shared" si="1"/>
        <v>30</v>
      </c>
      <c r="D27" s="81">
        <v>10</v>
      </c>
      <c r="E27" s="81">
        <v>20</v>
      </c>
      <c r="F27" s="81">
        <v>1</v>
      </c>
      <c r="G27" s="82">
        <v>2</v>
      </c>
      <c r="H27" s="97" t="s">
        <v>12</v>
      </c>
      <c r="I27" s="44"/>
      <c r="J27" s="61"/>
      <c r="K27" s="70"/>
    </row>
    <row r="28" spans="1:11" ht="12.75">
      <c r="A28" s="94">
        <v>6</v>
      </c>
      <c r="B28" s="80" t="s">
        <v>23</v>
      </c>
      <c r="C28" s="76">
        <f t="shared" si="1"/>
        <v>30</v>
      </c>
      <c r="D28" s="81">
        <v>15</v>
      </c>
      <c r="E28" s="81">
        <v>15</v>
      </c>
      <c r="F28" s="81">
        <v>1</v>
      </c>
      <c r="G28" s="82">
        <v>2</v>
      </c>
      <c r="H28" s="84" t="s">
        <v>12</v>
      </c>
      <c r="I28" s="44"/>
      <c r="J28" s="61"/>
      <c r="K28" s="70"/>
    </row>
    <row r="29" spans="1:11" ht="12.75">
      <c r="A29" s="94">
        <v>7</v>
      </c>
      <c r="B29" s="80" t="s">
        <v>38</v>
      </c>
      <c r="C29" s="76">
        <f t="shared" si="1"/>
        <v>30</v>
      </c>
      <c r="D29" s="81">
        <v>0</v>
      </c>
      <c r="E29" s="81">
        <v>30</v>
      </c>
      <c r="F29" s="81">
        <v>1</v>
      </c>
      <c r="G29" s="82">
        <v>2</v>
      </c>
      <c r="H29" s="97" t="s">
        <v>12</v>
      </c>
      <c r="I29" s="44"/>
      <c r="J29" s="61"/>
      <c r="K29" s="70"/>
    </row>
    <row r="30" spans="1:11" ht="12.75">
      <c r="A30" s="94">
        <v>8</v>
      </c>
      <c r="B30" s="80" t="s">
        <v>54</v>
      </c>
      <c r="C30" s="76">
        <v>15</v>
      </c>
      <c r="D30" s="81">
        <v>0</v>
      </c>
      <c r="E30" s="81">
        <v>15</v>
      </c>
      <c r="F30" s="81"/>
      <c r="G30" s="82">
        <v>1</v>
      </c>
      <c r="H30" s="97" t="s">
        <v>12</v>
      </c>
      <c r="I30" s="44"/>
      <c r="J30" s="61"/>
      <c r="K30" s="70"/>
    </row>
    <row r="31" spans="1:11" ht="12.75">
      <c r="A31" s="82">
        <v>9</v>
      </c>
      <c r="B31" s="80" t="s">
        <v>39</v>
      </c>
      <c r="C31" s="76">
        <f t="shared" si="1"/>
        <v>30</v>
      </c>
      <c r="D31" s="81">
        <v>30</v>
      </c>
      <c r="E31" s="81">
        <v>0</v>
      </c>
      <c r="F31" s="81"/>
      <c r="G31" s="82">
        <v>2</v>
      </c>
      <c r="H31" s="84" t="s">
        <v>12</v>
      </c>
      <c r="I31" s="44"/>
      <c r="J31" s="61"/>
      <c r="K31" s="70"/>
    </row>
    <row r="32" spans="1:11" ht="12.75">
      <c r="A32" s="82">
        <v>10</v>
      </c>
      <c r="B32" s="85" t="s">
        <v>13</v>
      </c>
      <c r="C32" s="76">
        <f t="shared" si="1"/>
        <v>60</v>
      </c>
      <c r="D32" s="81">
        <v>30</v>
      </c>
      <c r="E32" s="96">
        <v>30</v>
      </c>
      <c r="F32" s="96"/>
      <c r="G32" s="82">
        <v>4</v>
      </c>
      <c r="H32" s="84" t="s">
        <v>12</v>
      </c>
      <c r="I32" s="44"/>
      <c r="J32" s="61"/>
      <c r="K32" s="70"/>
    </row>
    <row r="33" spans="1:11" ht="12.75">
      <c r="A33" s="94">
        <v>11</v>
      </c>
      <c r="B33" s="85" t="s">
        <v>13</v>
      </c>
      <c r="C33" s="76">
        <f t="shared" si="1"/>
        <v>60</v>
      </c>
      <c r="D33" s="81">
        <v>20</v>
      </c>
      <c r="E33" s="96">
        <v>40</v>
      </c>
      <c r="F33" s="96"/>
      <c r="G33" s="82">
        <v>4</v>
      </c>
      <c r="H33" s="84" t="s">
        <v>12</v>
      </c>
      <c r="I33" s="44"/>
      <c r="J33" s="61"/>
      <c r="K33" s="62"/>
    </row>
    <row r="34" spans="1:12" ht="12.75">
      <c r="A34" s="94">
        <v>12</v>
      </c>
      <c r="B34" s="80" t="s">
        <v>11</v>
      </c>
      <c r="C34" s="76">
        <f t="shared" si="1"/>
        <v>30</v>
      </c>
      <c r="D34" s="81">
        <v>0</v>
      </c>
      <c r="E34" s="96">
        <v>30</v>
      </c>
      <c r="F34" s="96"/>
      <c r="G34" s="82">
        <v>2</v>
      </c>
      <c r="H34" s="97" t="s">
        <v>12</v>
      </c>
      <c r="I34" s="44"/>
      <c r="J34" s="61"/>
      <c r="K34" s="62"/>
      <c r="L34" s="61"/>
    </row>
    <row r="35" spans="1:12" ht="12.75">
      <c r="A35" s="12" t="s">
        <v>7</v>
      </c>
      <c r="B35" s="1"/>
      <c r="C35" s="37">
        <f>SUM(C23:C34)</f>
        <v>425</v>
      </c>
      <c r="D35" s="37">
        <f>SUM(D23:D34)</f>
        <v>155</v>
      </c>
      <c r="E35" s="37">
        <f>SUM(E23:E34)</f>
        <v>270</v>
      </c>
      <c r="F35" s="37">
        <f>SUM(F23:F34)</f>
        <v>6</v>
      </c>
      <c r="G35" s="37">
        <f>SUM(G23:G34)</f>
        <v>30</v>
      </c>
      <c r="H35" s="63" t="s">
        <v>31</v>
      </c>
      <c r="I35" s="44"/>
      <c r="J35" s="61"/>
      <c r="K35" s="62"/>
      <c r="L35" s="16"/>
    </row>
    <row r="36" spans="3:12" ht="12.75">
      <c r="C36" s="14"/>
      <c r="D36" s="14"/>
      <c r="E36" s="14"/>
      <c r="F36" s="14"/>
      <c r="G36" s="25"/>
      <c r="H36" s="26"/>
      <c r="I36" s="44"/>
      <c r="J36" s="61"/>
      <c r="K36" s="15"/>
      <c r="L36" s="43"/>
    </row>
    <row r="37" spans="1:11" ht="15.75">
      <c r="A37" s="28" t="s">
        <v>34</v>
      </c>
      <c r="B37" s="29"/>
      <c r="C37" s="29"/>
      <c r="D37" s="29"/>
      <c r="E37" s="29"/>
      <c r="F37" s="29"/>
      <c r="G37" s="29"/>
      <c r="H37" s="27"/>
      <c r="I37" s="44"/>
      <c r="J37" s="61"/>
      <c r="K37" s="61"/>
    </row>
    <row r="38" spans="1:11" ht="14.25">
      <c r="A38" s="100" t="s">
        <v>0</v>
      </c>
      <c r="B38" s="100" t="s">
        <v>1</v>
      </c>
      <c r="C38" s="6" t="s">
        <v>2</v>
      </c>
      <c r="D38" s="7"/>
      <c r="E38" s="8"/>
      <c r="F38" s="7"/>
      <c r="G38" s="9" t="s">
        <v>3</v>
      </c>
      <c r="H38" s="22" t="s">
        <v>10</v>
      </c>
      <c r="I38" s="44"/>
      <c r="J38" s="61"/>
      <c r="K38" s="61"/>
    </row>
    <row r="39" spans="1:11" ht="14.25">
      <c r="A39" s="101"/>
      <c r="B39" s="101"/>
      <c r="C39" s="17" t="s">
        <v>4</v>
      </c>
      <c r="D39" s="5" t="s">
        <v>5</v>
      </c>
      <c r="E39" s="4" t="s">
        <v>6</v>
      </c>
      <c r="F39" s="88" t="s">
        <v>42</v>
      </c>
      <c r="G39" s="10" t="s">
        <v>8</v>
      </c>
      <c r="H39" s="23" t="s">
        <v>9</v>
      </c>
      <c r="I39" s="44"/>
      <c r="J39" s="70"/>
      <c r="K39" s="61"/>
    </row>
    <row r="40" spans="1:11" ht="12.75">
      <c r="A40" s="82">
        <v>1</v>
      </c>
      <c r="B40" s="80" t="s">
        <v>44</v>
      </c>
      <c r="C40" s="81">
        <f aca="true" t="shared" si="2" ref="C40:C46">SUM(D40,E40)</f>
        <v>30</v>
      </c>
      <c r="D40" s="81">
        <v>0</v>
      </c>
      <c r="E40" s="81">
        <v>30</v>
      </c>
      <c r="F40" s="81"/>
      <c r="G40" s="82">
        <v>2</v>
      </c>
      <c r="H40" s="84" t="s">
        <v>12</v>
      </c>
      <c r="I40" s="44"/>
      <c r="J40" s="61"/>
      <c r="K40" s="61"/>
    </row>
    <row r="41" spans="1:11" ht="12.75">
      <c r="A41" s="7">
        <v>2</v>
      </c>
      <c r="B41" s="85" t="s">
        <v>19</v>
      </c>
      <c r="C41" s="81">
        <f t="shared" si="2"/>
        <v>50</v>
      </c>
      <c r="D41" s="81">
        <v>25</v>
      </c>
      <c r="E41" s="81">
        <v>25</v>
      </c>
      <c r="F41" s="81"/>
      <c r="G41" s="81">
        <v>3</v>
      </c>
      <c r="H41" s="83" t="s">
        <v>30</v>
      </c>
      <c r="I41" s="44"/>
      <c r="J41" s="61"/>
      <c r="K41" s="61"/>
    </row>
    <row r="42" spans="1:11" ht="12.75">
      <c r="A42" s="7">
        <v>3</v>
      </c>
      <c r="B42" s="34" t="s">
        <v>26</v>
      </c>
      <c r="C42" s="35">
        <f t="shared" si="2"/>
        <v>30</v>
      </c>
      <c r="D42" s="35">
        <v>20</v>
      </c>
      <c r="E42" s="35">
        <v>10</v>
      </c>
      <c r="F42" s="35"/>
      <c r="G42" s="58">
        <v>2</v>
      </c>
      <c r="H42" s="74" t="s">
        <v>30</v>
      </c>
      <c r="I42" s="44"/>
      <c r="J42" s="70"/>
      <c r="K42" s="70"/>
    </row>
    <row r="43" spans="1:11" ht="12.75">
      <c r="A43" s="82">
        <v>4</v>
      </c>
      <c r="B43" s="67" t="s">
        <v>51</v>
      </c>
      <c r="C43" s="35">
        <f t="shared" si="2"/>
        <v>45</v>
      </c>
      <c r="D43" s="35">
        <v>15</v>
      </c>
      <c r="E43" s="35">
        <v>30</v>
      </c>
      <c r="F43" s="35"/>
      <c r="G43" s="82">
        <v>3</v>
      </c>
      <c r="H43" s="65" t="s">
        <v>12</v>
      </c>
      <c r="J43" s="61"/>
      <c r="K43" s="70"/>
    </row>
    <row r="44" spans="1:11" ht="12.75">
      <c r="A44" s="7">
        <v>5</v>
      </c>
      <c r="B44" s="67" t="s">
        <v>21</v>
      </c>
      <c r="C44" s="35">
        <f t="shared" si="2"/>
        <v>90</v>
      </c>
      <c r="D44" s="35">
        <v>45</v>
      </c>
      <c r="E44" s="35">
        <v>45</v>
      </c>
      <c r="F44" s="35"/>
      <c r="G44" s="58">
        <v>6</v>
      </c>
      <c r="H44" s="65" t="s">
        <v>12</v>
      </c>
      <c r="J44" s="61"/>
      <c r="K44" s="70"/>
    </row>
    <row r="45" spans="1:11" ht="12.75">
      <c r="A45" s="7">
        <v>6</v>
      </c>
      <c r="B45" s="67" t="s">
        <v>21</v>
      </c>
      <c r="C45" s="35">
        <f t="shared" si="2"/>
        <v>90</v>
      </c>
      <c r="D45" s="35">
        <v>30</v>
      </c>
      <c r="E45" s="35">
        <v>60</v>
      </c>
      <c r="F45" s="35"/>
      <c r="G45" s="58">
        <v>6</v>
      </c>
      <c r="H45" s="65" t="s">
        <v>12</v>
      </c>
      <c r="J45" s="61"/>
      <c r="K45" s="62"/>
    </row>
    <row r="46" spans="1:11" ht="12.75">
      <c r="A46" s="7">
        <v>7</v>
      </c>
      <c r="B46" s="67" t="s">
        <v>11</v>
      </c>
      <c r="C46" s="35">
        <f t="shared" si="2"/>
        <v>30</v>
      </c>
      <c r="D46" s="35">
        <v>0</v>
      </c>
      <c r="E46" s="35">
        <v>30</v>
      </c>
      <c r="F46" s="38"/>
      <c r="G46" s="89">
        <v>2</v>
      </c>
      <c r="H46" s="65" t="s">
        <v>12</v>
      </c>
      <c r="J46" s="61"/>
      <c r="K46" s="62"/>
    </row>
    <row r="47" spans="1:11" ht="12.75">
      <c r="A47" s="82">
        <v>8</v>
      </c>
      <c r="B47" s="67" t="s">
        <v>40</v>
      </c>
      <c r="C47" s="38"/>
      <c r="D47" s="35"/>
      <c r="E47" s="35"/>
      <c r="F47" s="38">
        <v>160</v>
      </c>
      <c r="G47" s="89">
        <v>6</v>
      </c>
      <c r="H47" s="65" t="s">
        <v>12</v>
      </c>
      <c r="J47" s="61"/>
      <c r="K47" s="62"/>
    </row>
    <row r="48" spans="1:11" ht="12.75">
      <c r="A48" s="12" t="s">
        <v>7</v>
      </c>
      <c r="B48" s="2"/>
      <c r="C48" s="37">
        <f>SUM(C40:C47)</f>
        <v>365</v>
      </c>
      <c r="D48" s="13">
        <f>SUM(D40:D46)</f>
        <v>135</v>
      </c>
      <c r="E48" s="13">
        <f>SUM(E40:E46)</f>
        <v>230</v>
      </c>
      <c r="F48" s="13">
        <f>SUM(F40:F47)</f>
        <v>160</v>
      </c>
      <c r="G48" s="37">
        <f>SUM(G40:G47)</f>
        <v>30</v>
      </c>
      <c r="H48" s="63" t="s">
        <v>31</v>
      </c>
      <c r="J48" s="61"/>
      <c r="K48" s="62"/>
    </row>
    <row r="49" spans="1:11" ht="12.75">
      <c r="A49" s="14"/>
      <c r="C49" s="14"/>
      <c r="D49" s="14"/>
      <c r="E49" s="14"/>
      <c r="F49" s="14"/>
      <c r="G49" s="14"/>
      <c r="H49" s="26"/>
      <c r="J49" s="61"/>
      <c r="K49" s="62"/>
    </row>
    <row r="50" spans="1:10" ht="15.75">
      <c r="A50" s="28" t="s">
        <v>15</v>
      </c>
      <c r="B50" s="29"/>
      <c r="C50" s="29"/>
      <c r="D50" s="29"/>
      <c r="E50" s="29"/>
      <c r="F50" s="29"/>
      <c r="G50" s="29"/>
      <c r="H50" s="24"/>
      <c r="J50" s="61"/>
    </row>
    <row r="51" spans="1:10" ht="14.25">
      <c r="A51" s="100" t="s">
        <v>0</v>
      </c>
      <c r="B51" s="100" t="s">
        <v>1</v>
      </c>
      <c r="C51" s="6" t="s">
        <v>2</v>
      </c>
      <c r="D51" s="7"/>
      <c r="E51" s="8"/>
      <c r="F51" s="7"/>
      <c r="G51" s="9" t="s">
        <v>3</v>
      </c>
      <c r="H51" s="22" t="s">
        <v>10</v>
      </c>
      <c r="J51" s="61"/>
    </row>
    <row r="52" spans="1:10" ht="14.25">
      <c r="A52" s="101"/>
      <c r="B52" s="101"/>
      <c r="C52" s="17" t="s">
        <v>4</v>
      </c>
      <c r="D52" s="5" t="s">
        <v>5</v>
      </c>
      <c r="E52" s="4" t="s">
        <v>6</v>
      </c>
      <c r="F52" s="88" t="s">
        <v>42</v>
      </c>
      <c r="G52" s="10" t="s">
        <v>8</v>
      </c>
      <c r="H52" s="23" t="s">
        <v>9</v>
      </c>
      <c r="J52" s="61"/>
    </row>
    <row r="53" spans="1:10" ht="12.75">
      <c r="A53" s="7">
        <v>1</v>
      </c>
      <c r="B53" s="53" t="s">
        <v>22</v>
      </c>
      <c r="C53" s="38">
        <f>SUM(D53,E53)</f>
        <v>25</v>
      </c>
      <c r="D53" s="35">
        <v>10</v>
      </c>
      <c r="E53" s="35">
        <v>15</v>
      </c>
      <c r="F53" s="35">
        <v>1</v>
      </c>
      <c r="G53" s="35">
        <v>2</v>
      </c>
      <c r="H53" s="66" t="s">
        <v>12</v>
      </c>
      <c r="J53" s="70"/>
    </row>
    <row r="54" spans="1:10" ht="12.75">
      <c r="A54" s="7">
        <v>2</v>
      </c>
      <c r="B54" s="34" t="s">
        <v>13</v>
      </c>
      <c r="C54" s="38">
        <f>SUM(D54,E54)</f>
        <v>60</v>
      </c>
      <c r="D54" s="35">
        <v>30</v>
      </c>
      <c r="E54" s="35">
        <v>30</v>
      </c>
      <c r="F54" s="35"/>
      <c r="G54" s="35">
        <v>4</v>
      </c>
      <c r="H54" s="65" t="s">
        <v>12</v>
      </c>
      <c r="J54" s="70"/>
    </row>
    <row r="55" spans="1:10" ht="12.75">
      <c r="A55" s="7">
        <v>3</v>
      </c>
      <c r="B55" s="34" t="s">
        <v>13</v>
      </c>
      <c r="C55" s="38">
        <f>SUM(D55,E55)</f>
        <v>60</v>
      </c>
      <c r="D55" s="35">
        <v>20</v>
      </c>
      <c r="E55" s="35">
        <v>40</v>
      </c>
      <c r="F55" s="35"/>
      <c r="G55" s="35">
        <v>4</v>
      </c>
      <c r="H55" s="65" t="s">
        <v>12</v>
      </c>
      <c r="J55" s="61"/>
    </row>
    <row r="56" spans="1:10" ht="12.75">
      <c r="A56" s="112">
        <v>4</v>
      </c>
      <c r="B56" s="110" t="s">
        <v>25</v>
      </c>
      <c r="C56" s="106"/>
      <c r="D56" s="114"/>
      <c r="E56" s="106"/>
      <c r="F56" s="106">
        <v>50</v>
      </c>
      <c r="G56" s="106">
        <v>20</v>
      </c>
      <c r="H56" s="108" t="s">
        <v>12</v>
      </c>
      <c r="J56" s="61"/>
    </row>
    <row r="57" spans="1:10" ht="13.5" thickBot="1">
      <c r="A57" s="113"/>
      <c r="B57" s="111"/>
      <c r="C57" s="107"/>
      <c r="D57" s="115"/>
      <c r="E57" s="107"/>
      <c r="F57" s="116"/>
      <c r="G57" s="107"/>
      <c r="H57" s="109"/>
      <c r="J57" s="70"/>
    </row>
    <row r="58" spans="1:10" ht="12.75">
      <c r="A58" s="41" t="s">
        <v>7</v>
      </c>
      <c r="B58" s="1"/>
      <c r="C58" s="37">
        <f>SUM(C53:C57)</f>
        <v>145</v>
      </c>
      <c r="D58" s="37">
        <f>SUM(D53:D57)</f>
        <v>60</v>
      </c>
      <c r="E58" s="37">
        <f>SUM(E53:E57)</f>
        <v>85</v>
      </c>
      <c r="F58" s="37">
        <f>SUM(F53:F57)</f>
        <v>51</v>
      </c>
      <c r="G58" s="37">
        <f>SUM(G53:G57)</f>
        <v>30</v>
      </c>
      <c r="H58" s="37" t="s">
        <v>35</v>
      </c>
      <c r="J58" s="61"/>
    </row>
    <row r="59" spans="1:10" ht="6.75" customHeight="1">
      <c r="A59" s="31"/>
      <c r="B59" s="32"/>
      <c r="C59" s="33"/>
      <c r="D59" s="33"/>
      <c r="E59" s="33"/>
      <c r="F59" s="33"/>
      <c r="G59" s="33"/>
      <c r="H59" s="33"/>
      <c r="J59" s="70"/>
    </row>
    <row r="60" spans="2:8" ht="12.75">
      <c r="B60" s="15" t="s">
        <v>14</v>
      </c>
      <c r="C60" s="49">
        <f>C18+C35+C48+C58</f>
        <v>1300</v>
      </c>
      <c r="D60" s="49">
        <f>D18+D35+D48+D58</f>
        <v>525</v>
      </c>
      <c r="E60" s="49">
        <f>E18+E35+E48+E58</f>
        <v>775</v>
      </c>
      <c r="F60" s="49">
        <f>SUM(F18,F35,F48,F58)</f>
        <v>230</v>
      </c>
      <c r="G60" s="49">
        <f>G18+G35+G48+G58</f>
        <v>120</v>
      </c>
      <c r="H60" s="26"/>
    </row>
    <row r="61" spans="2:6" ht="15" customHeight="1">
      <c r="B61" s="15" t="s">
        <v>45</v>
      </c>
      <c r="D61" s="60">
        <f>PRODUCT(D60,1/C60)</f>
        <v>0.40384615384615385</v>
      </c>
      <c r="E61" s="60">
        <f>PRODUCT(E60,1/C60)</f>
        <v>0.5961538461538461</v>
      </c>
      <c r="F61" s="60"/>
    </row>
    <row r="62" spans="1:6" ht="15.75" customHeight="1">
      <c r="A62" s="59" t="s">
        <v>55</v>
      </c>
      <c r="C62" s="52"/>
      <c r="D62" s="51"/>
      <c r="E62" s="21"/>
      <c r="F62" s="21"/>
    </row>
    <row r="63" ht="15.75" customHeight="1">
      <c r="A63" s="15" t="s">
        <v>46</v>
      </c>
    </row>
    <row r="64" spans="1:6" ht="14.25">
      <c r="A64" s="3" t="s">
        <v>47</v>
      </c>
      <c r="B64" s="98"/>
      <c r="C64" s="15"/>
      <c r="E64" s="15"/>
      <c r="F64" s="15"/>
    </row>
    <row r="65" ht="12.75">
      <c r="A65" s="3" t="s">
        <v>52</v>
      </c>
    </row>
    <row r="66" spans="5:6" ht="12.75">
      <c r="E66" s="16"/>
      <c r="F66" s="16"/>
    </row>
    <row r="67" spans="5:6" ht="12.75">
      <c r="E67" s="43"/>
      <c r="F67" s="43"/>
    </row>
    <row r="69" ht="12.75">
      <c r="B69" s="46"/>
    </row>
    <row r="70" ht="12.75">
      <c r="B70" s="46"/>
    </row>
    <row r="71" ht="12.75">
      <c r="B71" s="46"/>
    </row>
    <row r="73" ht="12.75">
      <c r="B73" s="46"/>
    </row>
    <row r="74" ht="12.75">
      <c r="L74" s="46"/>
    </row>
    <row r="75" ht="12.75">
      <c r="L75" s="46"/>
    </row>
    <row r="76" ht="12.75">
      <c r="L76" s="46"/>
    </row>
    <row r="77" ht="12.75">
      <c r="L77" s="46"/>
    </row>
    <row r="78" spans="2:12" ht="12.75">
      <c r="B78" s="46"/>
      <c r="L78" s="46"/>
    </row>
    <row r="79" spans="2:12" ht="12.75">
      <c r="B79" s="46"/>
      <c r="L79" s="46"/>
    </row>
    <row r="80" ht="12.75">
      <c r="B80" s="16"/>
    </row>
    <row r="81" ht="13.5" customHeight="1">
      <c r="B81" s="61"/>
    </row>
    <row r="82" ht="13.5" customHeight="1">
      <c r="L82" s="16"/>
    </row>
    <row r="83" ht="13.5" customHeight="1">
      <c r="L83" s="16"/>
    </row>
    <row r="84" ht="13.5" customHeight="1">
      <c r="L84" s="16"/>
    </row>
    <row r="85" ht="12.75">
      <c r="L85" s="61"/>
    </row>
    <row r="86" spans="1:2" ht="12.75">
      <c r="A86" s="44"/>
      <c r="B86" s="61"/>
    </row>
    <row r="87" spans="1:2" ht="12.75">
      <c r="A87" s="44"/>
      <c r="B87" s="16"/>
    </row>
    <row r="88" spans="1:2" ht="12.75">
      <c r="A88" s="44"/>
      <c r="B88" s="16"/>
    </row>
    <row r="89" spans="1:2" ht="12.75">
      <c r="A89" s="45"/>
      <c r="B89" s="43"/>
    </row>
  </sheetData>
  <sheetProtection/>
  <mergeCells count="16">
    <mergeCell ref="G56:G57"/>
    <mergeCell ref="H56:H57"/>
    <mergeCell ref="B56:B57"/>
    <mergeCell ref="A56:A57"/>
    <mergeCell ref="C56:C57"/>
    <mergeCell ref="D56:D57"/>
    <mergeCell ref="E56:E57"/>
    <mergeCell ref="F56:F57"/>
    <mergeCell ref="A51:A52"/>
    <mergeCell ref="B51:B52"/>
    <mergeCell ref="B21:B22"/>
    <mergeCell ref="A21:A22"/>
    <mergeCell ref="A6:A7"/>
    <mergeCell ref="B6:B7"/>
    <mergeCell ref="A38:A39"/>
    <mergeCell ref="B38:B39"/>
  </mergeCells>
  <printOptions/>
  <pageMargins left="0.8267716535433072" right="0.2362204724409449" top="0" bottom="0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Przyrodniczy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Kupczyński</dc:creator>
  <cp:keywords/>
  <dc:description/>
  <cp:lastModifiedBy>Administrator</cp:lastModifiedBy>
  <cp:lastPrinted>2018-01-26T14:17:49Z</cp:lastPrinted>
  <dcterms:created xsi:type="dcterms:W3CDTF">2009-02-02T10:25:41Z</dcterms:created>
  <dcterms:modified xsi:type="dcterms:W3CDTF">2019-07-08T10:44:42Z</dcterms:modified>
  <cp:category/>
  <cp:version/>
  <cp:contentType/>
  <cp:contentStatus/>
</cp:coreProperties>
</file>